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655" windowWidth="19065" windowHeight="5820"/>
  </bookViews>
  <sheets>
    <sheet name="社會工作局保安服務價格明細表" sheetId="4" r:id="rId1"/>
  </sheets>
  <calcPr calcId="145621"/>
</workbook>
</file>

<file path=xl/calcChain.xml><?xml version="1.0" encoding="utf-8"?>
<calcChain xmlns="http://schemas.openxmlformats.org/spreadsheetml/2006/main">
  <c r="H38" i="4" l="1"/>
  <c r="I69" i="4" l="1"/>
  <c r="H69" i="4"/>
  <c r="G69" i="4"/>
  <c r="D62" i="4"/>
  <c r="I54" i="4"/>
  <c r="H54" i="4"/>
  <c r="G54" i="4"/>
  <c r="I53" i="4"/>
  <c r="H53" i="4"/>
  <c r="G53" i="4"/>
  <c r="I52" i="4"/>
  <c r="H52" i="4"/>
  <c r="G52" i="4"/>
  <c r="I49" i="4"/>
  <c r="I50" i="4"/>
  <c r="I51" i="4"/>
  <c r="H49" i="4"/>
  <c r="H50" i="4"/>
  <c r="H51" i="4"/>
  <c r="G49" i="4"/>
  <c r="G50" i="4"/>
  <c r="G51" i="4"/>
  <c r="I48" i="4"/>
  <c r="H48" i="4"/>
  <c r="G48" i="4"/>
  <c r="I47" i="4"/>
  <c r="H47" i="4"/>
  <c r="G47" i="4"/>
  <c r="I46" i="4"/>
  <c r="H46" i="4"/>
  <c r="G46" i="4"/>
  <c r="G44" i="4"/>
  <c r="I43" i="4"/>
  <c r="H43" i="4"/>
  <c r="G43" i="4"/>
  <c r="I42" i="4"/>
  <c r="H42" i="4"/>
  <c r="G42" i="4"/>
  <c r="I41" i="4"/>
  <c r="H41" i="4"/>
  <c r="G41" i="4"/>
  <c r="I40" i="4"/>
  <c r="H40" i="4"/>
  <c r="I39" i="4"/>
  <c r="H39" i="4"/>
  <c r="G40" i="4"/>
  <c r="I38" i="4"/>
  <c r="I37" i="4"/>
  <c r="H37" i="4"/>
  <c r="I36" i="4"/>
  <c r="H36" i="4"/>
  <c r="G39" i="4"/>
  <c r="G38" i="4"/>
  <c r="G36" i="4"/>
  <c r="G37" i="4"/>
  <c r="I35" i="4"/>
  <c r="H35" i="4"/>
  <c r="G35" i="4"/>
  <c r="I34" i="4"/>
  <c r="H34" i="4"/>
  <c r="G34" i="4"/>
  <c r="I25" i="4"/>
  <c r="I26" i="4"/>
  <c r="I27" i="4"/>
  <c r="I28" i="4"/>
  <c r="H25" i="4"/>
  <c r="H26" i="4"/>
  <c r="H27" i="4"/>
  <c r="H28" i="4"/>
  <c r="G25" i="4"/>
  <c r="G26" i="4"/>
  <c r="G27" i="4"/>
  <c r="G28" i="4"/>
  <c r="H24" i="4"/>
  <c r="G24" i="4"/>
  <c r="H23" i="4"/>
  <c r="G23" i="4"/>
  <c r="I24" i="4"/>
  <c r="I23" i="4"/>
  <c r="F44" i="4" l="1"/>
  <c r="I44" i="4" s="1"/>
  <c r="E44" i="4"/>
  <c r="H44" i="4" s="1"/>
  <c r="F30" i="4" l="1"/>
  <c r="I30" i="4" s="1"/>
  <c r="H62" i="4" l="1"/>
  <c r="F32" i="4" l="1"/>
  <c r="I32" i="4" s="1"/>
  <c r="E32" i="4"/>
  <c r="H32" i="4" s="1"/>
  <c r="E30" i="4"/>
  <c r="H30" i="4" s="1"/>
  <c r="D32" i="4"/>
  <c r="G32" i="4" s="1"/>
  <c r="D30" i="4"/>
  <c r="G30" i="4" s="1"/>
  <c r="I55" i="4" l="1"/>
  <c r="H55" i="4"/>
  <c r="F62" i="4"/>
  <c r="H63" i="4" s="1"/>
  <c r="G70" i="4"/>
  <c r="D11" i="4" l="1"/>
  <c r="D9" i="4"/>
  <c r="G55" i="4"/>
  <c r="G56" i="4" s="1"/>
  <c r="D7" i="4" s="1"/>
  <c r="D13" i="4" l="1"/>
</calcChain>
</file>

<file path=xl/sharedStrings.xml><?xml version="1.0" encoding="utf-8"?>
<sst xmlns="http://schemas.openxmlformats.org/spreadsheetml/2006/main" count="163" uniqueCount="143">
  <si>
    <t>（簽署及蓋章）</t>
  </si>
  <si>
    <t>________________________</t>
  </si>
  <si>
    <t>投標人</t>
  </si>
  <si>
    <t>澳門黑沙環中街黑沙環衛生中心地下</t>
  </si>
  <si>
    <t>氹仔及路環社會工作中心</t>
  </si>
  <si>
    <t>青洲災民中心</t>
  </si>
  <si>
    <t>社會工作局總部</t>
  </si>
  <si>
    <t>地址</t>
  </si>
  <si>
    <t>單位名稱</t>
  </si>
  <si>
    <t>代號</t>
  </si>
  <si>
    <t>單位代號對照表：</t>
  </si>
  <si>
    <t>備註：</t>
  </si>
  <si>
    <t>總費用（澳門幣）</t>
    <phoneticPr fontId="0" type="noConversion"/>
  </si>
  <si>
    <t>按年總工作時數</t>
  </si>
  <si>
    <t>服務日</t>
  </si>
  <si>
    <t>小計</t>
  </si>
  <si>
    <t>保安員</t>
  </si>
  <si>
    <t>保安員</t>
    <phoneticPr fontId="0" type="noConversion"/>
  </si>
  <si>
    <t>總費用（澳門幣）</t>
  </si>
  <si>
    <t>單位代號</t>
  </si>
  <si>
    <t>(MOP)</t>
  </si>
  <si>
    <t>投標人名稱：</t>
    <phoneticPr fontId="0" type="noConversion"/>
  </si>
  <si>
    <t>社會工作局保安服務價格明細表</t>
  </si>
  <si>
    <t>社會重返廳</t>
  </si>
  <si>
    <t>健康生活教育園地</t>
  </si>
  <si>
    <t>戒毒康復處</t>
  </si>
  <si>
    <t>防治問題賭博處</t>
  </si>
  <si>
    <t>黑沙環藥物治療中心（美沙酮）</t>
  </si>
  <si>
    <t>氹仔嘉模藥物治療中心（美沙酮）</t>
  </si>
  <si>
    <t>西北區（青洲）社會工作中心</t>
  </si>
  <si>
    <t>中區（林茂塘）社會工作中心</t>
  </si>
  <si>
    <t>北區（台山）社會工作中心</t>
  </si>
  <si>
    <t>南區（下環）社會工作中心</t>
  </si>
  <si>
    <t>康復服務綜合評估中心</t>
  </si>
  <si>
    <t>山頂藥物治療中心（美沙酮）</t>
  </si>
  <si>
    <t>資訊處、採購及財產管理組</t>
  </si>
  <si>
    <t>（一）恆常服務</t>
  </si>
  <si>
    <r>
      <rPr>
        <b/>
        <sz val="11"/>
        <color theme="1"/>
        <rFont val="標楷體"/>
        <family val="4"/>
        <charset val="136"/>
      </rPr>
      <t>項目</t>
    </r>
  </si>
  <si>
    <r>
      <rPr>
        <b/>
        <sz val="11"/>
        <color theme="1"/>
        <rFont val="標楷體"/>
        <family val="4"/>
        <charset val="136"/>
      </rPr>
      <t>服務單價</t>
    </r>
  </si>
  <si>
    <r>
      <rPr>
        <sz val="11"/>
        <color theme="1"/>
        <rFont val="標楷體"/>
        <family val="4"/>
        <charset val="136"/>
      </rPr>
      <t>恆常服務</t>
    </r>
    <r>
      <rPr>
        <vertAlign val="superscript"/>
        <sz val="11"/>
        <color theme="1"/>
        <rFont val="Times New Roman"/>
        <family val="1"/>
      </rPr>
      <t>(1)</t>
    </r>
  </si>
  <si>
    <r>
      <rPr>
        <sz val="11"/>
        <color theme="1"/>
        <rFont val="標楷體"/>
        <family val="4"/>
        <charset val="136"/>
      </rPr>
      <t>澳門幣</t>
    </r>
  </si>
  <si>
    <r>
      <rPr>
        <sz val="11"/>
        <color theme="1"/>
        <rFont val="標楷體"/>
        <family val="4"/>
        <charset val="136"/>
      </rPr>
      <t>突發服務</t>
    </r>
    <r>
      <rPr>
        <vertAlign val="superscript"/>
        <sz val="11"/>
        <color theme="1"/>
        <rFont val="Times New Roman"/>
        <family val="1"/>
      </rPr>
      <t>(2)</t>
    </r>
  </si>
  <si>
    <r>
      <rPr>
        <sz val="11"/>
        <color theme="1"/>
        <rFont val="標楷體"/>
        <family val="4"/>
        <charset val="136"/>
      </rPr>
      <t>臨時服務</t>
    </r>
    <r>
      <rPr>
        <vertAlign val="superscript"/>
        <sz val="11"/>
        <color theme="1"/>
        <rFont val="Times New Roman"/>
        <family val="1"/>
      </rPr>
      <t>(3)</t>
    </r>
  </si>
  <si>
    <r>
      <rPr>
        <sz val="11"/>
        <color theme="1"/>
        <rFont val="標楷體"/>
        <family val="4"/>
        <charset val="136"/>
      </rPr>
      <t>總價</t>
    </r>
    <r>
      <rPr>
        <sz val="11"/>
        <color theme="1"/>
        <rFont val="Times New Roman"/>
        <family val="1"/>
      </rPr>
      <t>(1)+(2)+(3)</t>
    </r>
  </si>
  <si>
    <r>
      <t>服務時間</t>
    </r>
    <r>
      <rPr>
        <vertAlign val="superscript"/>
        <sz val="11"/>
        <color theme="1"/>
        <rFont val="Times New Roman"/>
        <family val="1"/>
      </rPr>
      <t>(4)</t>
    </r>
  </si>
  <si>
    <r>
      <t>人數</t>
    </r>
    <r>
      <rPr>
        <vertAlign val="superscript"/>
        <sz val="11"/>
        <color theme="1"/>
        <rFont val="Times New Roman"/>
        <family val="1"/>
      </rPr>
      <t>(5)</t>
    </r>
  </si>
  <si>
    <r>
      <t>2018</t>
    </r>
    <r>
      <rPr>
        <sz val="11"/>
        <color theme="1"/>
        <rFont val="標楷體"/>
        <family val="4"/>
        <charset val="136"/>
      </rPr>
      <t>年</t>
    </r>
    <r>
      <rPr>
        <vertAlign val="superscript"/>
        <sz val="11"/>
        <color theme="1"/>
        <rFont val="Times New Roman"/>
        <family val="1"/>
      </rPr>
      <t>(6)</t>
    </r>
  </si>
  <si>
    <r>
      <t>2019</t>
    </r>
    <r>
      <rPr>
        <sz val="11"/>
        <color theme="1"/>
        <rFont val="標楷體"/>
        <family val="4"/>
        <charset val="136"/>
      </rPr>
      <t>年</t>
    </r>
    <r>
      <rPr>
        <vertAlign val="superscript"/>
        <sz val="11"/>
        <color theme="1"/>
        <rFont val="Times New Roman"/>
        <family val="1"/>
      </rPr>
      <t>(7)</t>
    </r>
  </si>
  <si>
    <r>
      <t>24</t>
    </r>
    <r>
      <rPr>
        <sz val="11"/>
        <color theme="1"/>
        <rFont val="標楷體"/>
        <family val="4"/>
        <charset val="136"/>
      </rPr>
      <t>小時</t>
    </r>
  </si>
  <si>
    <r>
      <t>30</t>
    </r>
    <r>
      <rPr>
        <sz val="11"/>
        <color theme="1"/>
        <rFont val="標楷體"/>
        <family val="4"/>
        <charset val="136"/>
      </rPr>
      <t>個月總金額</t>
    </r>
    <r>
      <rPr>
        <vertAlign val="superscript"/>
        <sz val="11"/>
        <color theme="1"/>
        <rFont val="Times New Roman"/>
        <family val="1"/>
      </rPr>
      <t>(2)</t>
    </r>
  </si>
  <si>
    <r>
      <t xml:space="preserve">(4) </t>
    </r>
    <r>
      <rPr>
        <sz val="11"/>
        <color rgb="FF000000"/>
        <rFont val="標楷體"/>
        <family val="4"/>
        <charset val="136"/>
      </rPr>
      <t>獲判給人須按保安員服務時間提供保安服務；</t>
    </r>
  </si>
  <si>
    <r>
      <t xml:space="preserve">(5) </t>
    </r>
    <r>
      <rPr>
        <sz val="11"/>
        <color rgb="FF000000"/>
        <rFont val="標楷體"/>
        <family val="4"/>
        <charset val="136"/>
      </rPr>
      <t>恆常服務保安員人數；</t>
    </r>
  </si>
  <si>
    <r>
      <t>澳門西墳馬路</t>
    </r>
    <r>
      <rPr>
        <sz val="11"/>
        <color theme="1"/>
        <rFont val="Times New Roman"/>
        <family val="1"/>
      </rPr>
      <t>6</t>
    </r>
    <r>
      <rPr>
        <sz val="11"/>
        <color theme="1"/>
        <rFont val="標楷體"/>
        <family val="4"/>
        <charset val="136"/>
      </rPr>
      <t>號</t>
    </r>
  </si>
  <si>
    <r>
      <t>澳門提督馬路</t>
    </r>
    <r>
      <rPr>
        <sz val="11"/>
        <color theme="1"/>
        <rFont val="Times New Roman"/>
        <family val="1"/>
      </rPr>
      <t>23</t>
    </r>
    <r>
      <rPr>
        <sz val="11"/>
        <color theme="1"/>
        <rFont val="標楷體"/>
        <family val="4"/>
        <charset val="136"/>
      </rPr>
      <t>號</t>
    </r>
    <r>
      <rPr>
        <sz val="11"/>
        <color theme="1"/>
        <rFont val="Times New Roman"/>
        <family val="1"/>
      </rPr>
      <t>A</t>
    </r>
    <r>
      <rPr>
        <sz val="11"/>
        <color theme="1"/>
        <rFont val="標楷體"/>
        <family val="4"/>
        <charset val="136"/>
      </rPr>
      <t>朗悅居</t>
    </r>
    <r>
      <rPr>
        <sz val="11"/>
        <color theme="1"/>
        <rFont val="Times New Roman"/>
        <family val="1"/>
      </rPr>
      <t>1</t>
    </r>
    <r>
      <rPr>
        <sz val="11"/>
        <color theme="1"/>
        <rFont val="標楷體"/>
        <family val="4"/>
        <charset val="136"/>
      </rPr>
      <t>樓</t>
    </r>
  </si>
  <si>
    <r>
      <t>澳門下環街</t>
    </r>
    <r>
      <rPr>
        <sz val="11"/>
        <color theme="1"/>
        <rFont val="Times New Roman"/>
        <family val="1"/>
      </rPr>
      <t>63</t>
    </r>
    <r>
      <rPr>
        <sz val="11"/>
        <color theme="1"/>
        <rFont val="標楷體"/>
        <family val="4"/>
        <charset val="136"/>
      </rPr>
      <t>號</t>
    </r>
    <r>
      <rPr>
        <sz val="11"/>
        <color theme="1"/>
        <rFont val="Times New Roman"/>
        <family val="1"/>
      </rPr>
      <t>1</t>
    </r>
    <r>
      <rPr>
        <sz val="11"/>
        <color theme="1"/>
        <rFont val="標楷體"/>
        <family val="4"/>
        <charset val="136"/>
      </rPr>
      <t>樓</t>
    </r>
  </si>
  <si>
    <r>
      <t>氹仔地堡街泉福新邨第二期第五座</t>
    </r>
    <r>
      <rPr>
        <sz val="11"/>
        <color theme="1"/>
        <rFont val="Times New Roman"/>
        <family val="1"/>
      </rPr>
      <t>AI</t>
    </r>
  </si>
  <si>
    <r>
      <t>澳門區華利街</t>
    </r>
    <r>
      <rPr>
        <sz val="11"/>
        <color theme="1"/>
        <rFont val="Times New Roman"/>
        <family val="1"/>
      </rPr>
      <t>10-24</t>
    </r>
    <r>
      <rPr>
        <sz val="11"/>
        <color theme="1"/>
        <rFont val="標楷體"/>
        <family val="4"/>
        <charset val="136"/>
      </rPr>
      <t>號新寶大廈地下</t>
    </r>
    <r>
      <rPr>
        <sz val="11"/>
        <color theme="1"/>
        <rFont val="Times New Roman"/>
        <family val="1"/>
      </rPr>
      <t>G</t>
    </r>
    <r>
      <rPr>
        <sz val="11"/>
        <color theme="1"/>
        <rFont val="標楷體"/>
        <family val="4"/>
        <charset val="136"/>
      </rPr>
      <t>座及</t>
    </r>
    <r>
      <rPr>
        <sz val="11"/>
        <color theme="1"/>
        <rFont val="Times New Roman"/>
        <family val="1"/>
      </rPr>
      <t>1</t>
    </r>
    <r>
      <rPr>
        <sz val="11"/>
        <color theme="1"/>
        <rFont val="標楷體"/>
        <family val="4"/>
        <charset val="136"/>
      </rPr>
      <t>樓</t>
    </r>
    <r>
      <rPr>
        <sz val="11"/>
        <color theme="1"/>
        <rFont val="Times New Roman"/>
        <family val="1"/>
      </rPr>
      <t>A</t>
    </r>
    <r>
      <rPr>
        <sz val="11"/>
        <color theme="1"/>
        <rFont val="標楷體"/>
        <family val="4"/>
        <charset val="136"/>
      </rPr>
      <t>座</t>
    </r>
  </si>
  <si>
    <r>
      <t xml:space="preserve">星期一至四
</t>
    </r>
    <r>
      <rPr>
        <sz val="11"/>
        <color theme="1"/>
        <rFont val="Times New Roman"/>
        <family val="1"/>
      </rPr>
      <t>08:30-13:00
14:30-17:45</t>
    </r>
  </si>
  <si>
    <r>
      <t xml:space="preserve">星期五
</t>
    </r>
    <r>
      <rPr>
        <sz val="11"/>
        <color theme="1"/>
        <rFont val="Times New Roman"/>
        <family val="1"/>
      </rPr>
      <t>08:30-13:00
14:30-18:00</t>
    </r>
  </si>
  <si>
    <r>
      <t xml:space="preserve">星期一至四
</t>
    </r>
    <r>
      <rPr>
        <sz val="11"/>
        <color theme="1"/>
        <rFont val="Times New Roman"/>
        <family val="1"/>
      </rPr>
      <t>09:00-13:00
14:30-17:45</t>
    </r>
  </si>
  <si>
    <r>
      <t xml:space="preserve">星期五
</t>
    </r>
    <r>
      <rPr>
        <sz val="11"/>
        <color theme="1"/>
        <rFont val="Times New Roman"/>
        <family val="1"/>
      </rPr>
      <t>09:00-13:00
14:30-17:30</t>
    </r>
  </si>
  <si>
    <r>
      <t xml:space="preserve">星期一至五
</t>
    </r>
    <r>
      <rPr>
        <sz val="11"/>
        <color theme="1"/>
        <rFont val="Times New Roman"/>
        <family val="1"/>
      </rPr>
      <t>08:00-20:00</t>
    </r>
  </si>
  <si>
    <r>
      <t xml:space="preserve">星期一至四
</t>
    </r>
    <r>
      <rPr>
        <sz val="11"/>
        <color theme="1"/>
        <rFont val="Times New Roman"/>
        <family val="1"/>
      </rPr>
      <t>08:45-18:45</t>
    </r>
  </si>
  <si>
    <r>
      <t xml:space="preserve">星期五
</t>
    </r>
    <r>
      <rPr>
        <sz val="11"/>
        <color theme="1"/>
        <rFont val="Times New Roman"/>
        <family val="1"/>
      </rPr>
      <t>08:45-18:30</t>
    </r>
  </si>
  <si>
    <r>
      <t xml:space="preserve">星期一至日
</t>
    </r>
    <r>
      <rPr>
        <sz val="11"/>
        <color theme="1"/>
        <rFont val="Times New Roman"/>
        <family val="1"/>
      </rPr>
      <t>07:30-15:30</t>
    </r>
  </si>
  <si>
    <r>
      <t xml:space="preserve">星期一至日
</t>
    </r>
    <r>
      <rPr>
        <sz val="11"/>
        <color theme="1"/>
        <rFont val="Times New Roman"/>
        <family val="1"/>
      </rPr>
      <t>7:00-10:00</t>
    </r>
  </si>
  <si>
    <r>
      <t xml:space="preserve">星期一至日
</t>
    </r>
    <r>
      <rPr>
        <sz val="11"/>
        <color theme="1"/>
        <rFont val="Times New Roman"/>
        <family val="1"/>
      </rPr>
      <t>07:30-20:30</t>
    </r>
  </si>
  <si>
    <r>
      <t xml:space="preserve">星期一至五
</t>
    </r>
    <r>
      <rPr>
        <sz val="11"/>
        <color theme="1"/>
        <rFont val="Times New Roman"/>
        <family val="1"/>
      </rPr>
      <t>08:30-18:30</t>
    </r>
  </si>
  <si>
    <r>
      <t xml:space="preserve">星期一至五
</t>
    </r>
    <r>
      <rPr>
        <sz val="11"/>
        <color theme="1"/>
        <rFont val="Times New Roman"/>
        <family val="1"/>
      </rPr>
      <t>08:45-22:30</t>
    </r>
  </si>
  <si>
    <r>
      <rPr>
        <sz val="11"/>
        <color theme="1"/>
        <rFont val="標楷體"/>
        <family val="4"/>
        <charset val="136"/>
      </rPr>
      <t>星期六</t>
    </r>
    <r>
      <rPr>
        <sz val="11"/>
        <color theme="1"/>
        <rFont val="Times New Roman"/>
        <family val="1"/>
      </rPr>
      <t xml:space="preserve">
14:30-22:30</t>
    </r>
  </si>
  <si>
    <r>
      <rPr>
        <sz val="11"/>
        <color theme="1"/>
        <rFont val="標楷體"/>
        <family val="4"/>
        <charset val="136"/>
      </rPr>
      <t>星期一至五</t>
    </r>
    <r>
      <rPr>
        <sz val="11"/>
        <color theme="1"/>
        <rFont val="Times New Roman"/>
        <family val="1"/>
      </rPr>
      <t xml:space="preserve">
08:45-19:00</t>
    </r>
  </si>
  <si>
    <r>
      <rPr>
        <sz val="11"/>
        <color theme="1"/>
        <rFont val="標楷體"/>
        <family val="4"/>
        <charset val="136"/>
      </rPr>
      <t>星期一至五</t>
    </r>
    <r>
      <rPr>
        <sz val="11"/>
        <color theme="1"/>
        <rFont val="Times New Roman"/>
        <family val="1"/>
      </rPr>
      <t xml:space="preserve">
08:45-18:15</t>
    </r>
  </si>
  <si>
    <r>
      <t>2019</t>
    </r>
    <r>
      <rPr>
        <sz val="11"/>
        <color theme="1"/>
        <rFont val="標楷體"/>
        <family val="4"/>
        <charset val="136"/>
      </rPr>
      <t>（共</t>
    </r>
    <r>
      <rPr>
        <sz val="11"/>
        <color theme="1"/>
        <rFont val="Times New Roman"/>
        <family val="1"/>
      </rPr>
      <t>12</t>
    </r>
    <r>
      <rPr>
        <sz val="11"/>
        <color theme="1"/>
        <rFont val="標楷體"/>
        <family val="4"/>
        <charset val="136"/>
      </rPr>
      <t>個月）</t>
    </r>
  </si>
  <si>
    <r>
      <t xml:space="preserve">(1)  </t>
    </r>
    <r>
      <rPr>
        <sz val="11"/>
        <color rgb="FF000000"/>
        <rFont val="標楷體"/>
        <family val="4"/>
        <charset val="136"/>
      </rPr>
      <t>恆常服務</t>
    </r>
    <r>
      <rPr>
        <sz val="11"/>
        <color rgb="FF000000"/>
        <rFont val="Times New Roman"/>
        <family val="1"/>
      </rPr>
      <t>30</t>
    </r>
    <r>
      <rPr>
        <sz val="11"/>
        <color rgb="FF000000"/>
        <rFont val="標楷體"/>
        <family val="4"/>
        <charset val="136"/>
      </rPr>
      <t>個月總金額；</t>
    </r>
  </si>
  <si>
    <r>
      <t xml:space="preserve">(2) </t>
    </r>
    <r>
      <rPr>
        <sz val="11"/>
        <color rgb="FF000000"/>
        <rFont val="標楷體"/>
        <family val="4"/>
        <charset val="136"/>
      </rPr>
      <t>突發服務</t>
    </r>
    <r>
      <rPr>
        <sz val="11"/>
        <color rgb="FF000000"/>
        <rFont val="Times New Roman"/>
        <family val="1"/>
      </rPr>
      <t>30</t>
    </r>
    <r>
      <rPr>
        <sz val="11"/>
        <color rgb="FF000000"/>
        <rFont val="標楷體"/>
        <family val="4"/>
        <charset val="136"/>
      </rPr>
      <t>個月總金額；</t>
    </r>
  </si>
  <si>
    <r>
      <t xml:space="preserve">(3) </t>
    </r>
    <r>
      <rPr>
        <sz val="11"/>
        <color rgb="FF000000"/>
        <rFont val="標楷體"/>
        <family val="4"/>
        <charset val="136"/>
      </rPr>
      <t>臨時服務</t>
    </r>
    <r>
      <rPr>
        <sz val="11"/>
        <color rgb="FF000000"/>
        <rFont val="Times New Roman"/>
        <family val="1"/>
      </rPr>
      <t>30</t>
    </r>
    <r>
      <rPr>
        <sz val="11"/>
        <color rgb="FF000000"/>
        <rFont val="標楷體"/>
        <family val="4"/>
        <charset val="136"/>
      </rPr>
      <t>個月總金額；</t>
    </r>
  </si>
  <si>
    <r>
      <t xml:space="preserve">(6) </t>
    </r>
    <r>
      <rPr>
        <sz val="11"/>
        <color rgb="FF000000"/>
        <rFont val="標楷體"/>
        <family val="4"/>
        <charset val="136"/>
      </rPr>
      <t>恆常服務</t>
    </r>
    <r>
      <rPr>
        <sz val="11"/>
        <color rgb="FF000000"/>
        <rFont val="Times New Roman"/>
        <family val="1"/>
      </rPr>
      <t>2018</t>
    </r>
    <r>
      <rPr>
        <sz val="11"/>
        <color rgb="FF000000"/>
        <rFont val="標楷體"/>
        <family val="4"/>
        <charset val="136"/>
      </rPr>
      <t>年總工作時數；</t>
    </r>
  </si>
  <si>
    <r>
      <t>(7) </t>
    </r>
    <r>
      <rPr>
        <sz val="11"/>
        <color rgb="FF000000"/>
        <rFont val="標楷體"/>
        <family val="4"/>
        <charset val="136"/>
      </rPr>
      <t>恆常服務</t>
    </r>
    <r>
      <rPr>
        <sz val="11"/>
        <color rgb="FF000000"/>
        <rFont val="Times New Roman"/>
        <family val="1"/>
      </rPr>
      <t>2019</t>
    </r>
    <r>
      <rPr>
        <sz val="11"/>
        <color rgb="FF000000"/>
        <rFont val="標楷體"/>
        <family val="4"/>
        <charset val="136"/>
      </rPr>
      <t>年總工作時數；</t>
    </r>
  </si>
  <si>
    <r>
      <t>2020</t>
    </r>
    <r>
      <rPr>
        <sz val="11"/>
        <color theme="1"/>
        <rFont val="標楷體"/>
        <family val="4"/>
        <charset val="136"/>
      </rPr>
      <t>年</t>
    </r>
    <r>
      <rPr>
        <vertAlign val="superscript"/>
        <sz val="11"/>
        <color theme="1"/>
        <rFont val="Times New Roman"/>
        <family val="1"/>
      </rPr>
      <t>(8)</t>
    </r>
  </si>
  <si>
    <r>
      <t>全年提供服務</t>
    </r>
    <r>
      <rPr>
        <vertAlign val="superscript"/>
        <sz val="11"/>
        <color theme="1"/>
        <rFont val="Times New Roman"/>
        <family val="1"/>
      </rPr>
      <t>(10)</t>
    </r>
  </si>
  <si>
    <r>
      <t>在公共行政工作日及清潔日提供服務</t>
    </r>
    <r>
      <rPr>
        <vertAlign val="superscript"/>
        <sz val="11"/>
        <color theme="1"/>
        <rFont val="Times New Roman"/>
        <family val="1"/>
      </rPr>
      <t>(11)</t>
    </r>
  </si>
  <si>
    <r>
      <t>30</t>
    </r>
    <r>
      <rPr>
        <sz val="11"/>
        <color theme="1"/>
        <rFont val="標楷體"/>
        <family val="4"/>
        <charset val="136"/>
      </rPr>
      <t>個月總金額</t>
    </r>
    <r>
      <rPr>
        <vertAlign val="superscript"/>
        <sz val="11"/>
        <color theme="1"/>
        <rFont val="Times New Roman"/>
        <family val="1"/>
      </rPr>
      <t>(1)</t>
    </r>
  </si>
  <si>
    <r>
      <t>30</t>
    </r>
    <r>
      <rPr>
        <sz val="11"/>
        <color theme="1"/>
        <rFont val="標楷體"/>
        <family val="4"/>
        <charset val="136"/>
      </rPr>
      <t>個月總金額</t>
    </r>
    <r>
      <rPr>
        <vertAlign val="superscript"/>
        <sz val="11"/>
        <color theme="1"/>
        <rFont val="Times New Roman"/>
        <family val="1"/>
      </rPr>
      <t>(3)</t>
    </r>
  </si>
  <si>
    <r>
      <t>（</t>
    </r>
    <r>
      <rPr>
        <sz val="9"/>
        <color theme="1"/>
        <rFont val="Times New Roman"/>
        <family val="1"/>
      </rPr>
      <t>12</t>
    </r>
    <r>
      <rPr>
        <sz val="9"/>
        <color theme="1"/>
        <rFont val="標楷體"/>
        <family val="4"/>
        <charset val="136"/>
      </rPr>
      <t>個月）</t>
    </r>
  </si>
  <si>
    <r>
      <t>（</t>
    </r>
    <r>
      <rPr>
        <sz val="9"/>
        <color theme="1"/>
        <rFont val="Times New Roman"/>
        <family val="1"/>
      </rPr>
      <t>6</t>
    </r>
    <r>
      <rPr>
        <sz val="9"/>
        <color theme="1"/>
        <rFont val="標楷體"/>
        <family val="4"/>
        <charset val="136"/>
      </rPr>
      <t>個月）</t>
    </r>
  </si>
  <si>
    <t>(9)x(5)x(6)</t>
  </si>
  <si>
    <t>(9)x(5)x(7)</t>
  </si>
  <si>
    <t>(9)x(5)x(8)</t>
  </si>
  <si>
    <t>氹仔美副將馬路湖畔大廈第一座1樓</t>
  </si>
  <si>
    <t>澳門飛喇士街（筷子基南街）筷子基社屋快達樓第二座一樓Ｄ</t>
  </si>
  <si>
    <t>澳門若憲馬路仁伯爵綜合醫院隧道口</t>
  </si>
  <si>
    <t>二零一七年    月    日</t>
  </si>
  <si>
    <r>
      <t>(13) </t>
    </r>
    <r>
      <rPr>
        <sz val="11"/>
        <color theme="1"/>
        <rFont val="標楷體"/>
        <family val="4"/>
        <charset val="136"/>
      </rPr>
      <t>安排保安員看管清潔公司為該</t>
    </r>
    <r>
      <rPr>
        <sz val="11"/>
        <color rgb="FF000000"/>
        <rFont val="標楷體"/>
        <family val="4"/>
        <charset val="136"/>
      </rPr>
      <t>地點</t>
    </r>
    <r>
      <rPr>
        <sz val="11"/>
        <color theme="1"/>
        <rFont val="標楷體"/>
        <family val="4"/>
        <charset val="136"/>
      </rPr>
      <t>進行大清洗及消毒地氈工作；</t>
    </r>
  </si>
  <si>
    <r>
      <rPr>
        <sz val="11"/>
        <color theme="1"/>
        <rFont val="標楷體"/>
        <family val="4"/>
        <charset val="136"/>
      </rPr>
      <t>每個月一次</t>
    </r>
    <r>
      <rPr>
        <vertAlign val="superscript"/>
        <sz val="11"/>
        <color theme="1"/>
        <rFont val="Times New Roman"/>
        <family val="1"/>
      </rPr>
      <t>(12)</t>
    </r>
    <r>
      <rPr>
        <sz val="11"/>
        <color theme="1"/>
        <rFont val="Times New Roman"/>
        <family val="1"/>
      </rPr>
      <t xml:space="preserve">
09:00-13:00</t>
    </r>
  </si>
  <si>
    <r>
      <t>(15) </t>
    </r>
    <r>
      <rPr>
        <sz val="11"/>
        <color rgb="FF000000"/>
        <rFont val="標楷體"/>
        <family val="4"/>
        <charset val="136"/>
      </rPr>
      <t>服務月費包括所有基本報酬、浮動報酬、保險及其他福利；根據過去一年的突發服務紀錄，平均每月的出勤次數約為</t>
    </r>
    <r>
      <rPr>
        <sz val="11"/>
        <color rgb="FF000000"/>
        <rFont val="Times New Roman"/>
        <family val="1"/>
      </rPr>
      <t>2</t>
    </r>
    <r>
      <rPr>
        <sz val="11"/>
        <color rgb="FF000000"/>
        <rFont val="標楷體"/>
        <family val="4"/>
        <charset val="136"/>
      </rPr>
      <t>次，每次約為</t>
    </r>
    <r>
      <rPr>
        <sz val="11"/>
        <color rgb="FF000000"/>
        <rFont val="Times New Roman"/>
        <family val="1"/>
      </rPr>
      <t>1</t>
    </r>
    <r>
      <rPr>
        <sz val="11"/>
        <color rgb="FF000000"/>
        <rFont val="標楷體"/>
        <family val="4"/>
        <charset val="136"/>
      </rPr>
      <t>小時；</t>
    </r>
  </si>
  <si>
    <r>
      <t xml:space="preserve">(17) </t>
    </r>
    <r>
      <rPr>
        <sz val="11"/>
        <color theme="1"/>
        <rFont val="標楷體"/>
        <family val="4"/>
        <charset val="136"/>
      </rPr>
      <t>臨時服務</t>
    </r>
    <r>
      <rPr>
        <sz val="11"/>
        <color theme="1"/>
        <rFont val="Times New Roman"/>
        <family val="1"/>
      </rPr>
      <t>2018</t>
    </r>
    <r>
      <rPr>
        <sz val="11"/>
        <color theme="1"/>
        <rFont val="標楷體"/>
        <family val="4"/>
        <charset val="136"/>
      </rPr>
      <t>年的預計時數；</t>
    </r>
  </si>
  <si>
    <r>
      <t xml:space="preserve">(18) </t>
    </r>
    <r>
      <rPr>
        <sz val="11"/>
        <color theme="1"/>
        <rFont val="標楷體"/>
        <family val="4"/>
        <charset val="136"/>
      </rPr>
      <t>臨時服務</t>
    </r>
    <r>
      <rPr>
        <sz val="11"/>
        <color theme="1"/>
        <rFont val="Times New Roman"/>
        <family val="1"/>
      </rPr>
      <t>2019</t>
    </r>
    <r>
      <rPr>
        <sz val="11"/>
        <color theme="1"/>
        <rFont val="標楷體"/>
        <family val="4"/>
        <charset val="136"/>
      </rPr>
      <t>年的預計時數；</t>
    </r>
  </si>
  <si>
    <r>
      <t xml:space="preserve">(19) </t>
    </r>
    <r>
      <rPr>
        <sz val="11"/>
        <color theme="1"/>
        <rFont val="標楷體"/>
        <family val="4"/>
        <charset val="136"/>
      </rPr>
      <t>臨時服務</t>
    </r>
    <r>
      <rPr>
        <sz val="11"/>
        <color theme="1"/>
        <rFont val="Times New Roman"/>
        <family val="1"/>
      </rPr>
      <t>2020</t>
    </r>
    <r>
      <rPr>
        <sz val="11"/>
        <color theme="1"/>
        <rFont val="標楷體"/>
        <family val="4"/>
        <charset val="136"/>
      </rPr>
      <t>年的預計時數；</t>
    </r>
  </si>
  <si>
    <t>(15) x 12</t>
  </si>
  <si>
    <t>(15) x 6</t>
  </si>
  <si>
    <r>
      <t>（三）臨時服務</t>
    </r>
    <r>
      <rPr>
        <vertAlign val="superscript"/>
        <sz val="11"/>
        <color theme="1"/>
        <rFont val="Times New Roman"/>
        <family val="1"/>
      </rPr>
      <t>(16)</t>
    </r>
  </si>
  <si>
    <r>
      <t>2018</t>
    </r>
    <r>
      <rPr>
        <sz val="11"/>
        <color theme="1"/>
        <rFont val="標楷體"/>
        <family val="4"/>
        <charset val="136"/>
      </rPr>
      <t>年</t>
    </r>
    <r>
      <rPr>
        <vertAlign val="superscript"/>
        <sz val="11"/>
        <color theme="1"/>
        <rFont val="Times New Roman"/>
        <family val="1"/>
      </rPr>
      <t>(17)</t>
    </r>
  </si>
  <si>
    <r>
      <t>2019</t>
    </r>
    <r>
      <rPr>
        <sz val="11"/>
        <color theme="1"/>
        <rFont val="標楷體"/>
        <family val="4"/>
        <charset val="136"/>
      </rPr>
      <t>年</t>
    </r>
    <r>
      <rPr>
        <vertAlign val="superscript"/>
        <sz val="11"/>
        <color theme="1"/>
        <rFont val="Times New Roman"/>
        <family val="1"/>
      </rPr>
      <t>(18)</t>
    </r>
  </si>
  <si>
    <r>
      <t>2020</t>
    </r>
    <r>
      <rPr>
        <sz val="11"/>
        <color theme="1"/>
        <rFont val="標楷體"/>
        <family val="4"/>
        <charset val="136"/>
      </rPr>
      <t>年</t>
    </r>
    <r>
      <rPr>
        <vertAlign val="superscript"/>
        <sz val="11"/>
        <color theme="1"/>
        <rFont val="Times New Roman"/>
        <family val="1"/>
      </rPr>
      <t>(19)</t>
    </r>
  </si>
  <si>
    <t>(9)x(17)</t>
  </si>
  <si>
    <t>(9)x(18)</t>
  </si>
  <si>
    <r>
      <t>2018</t>
    </r>
    <r>
      <rPr>
        <sz val="11"/>
        <color theme="1"/>
        <rFont val="標楷體"/>
        <family val="4"/>
        <charset val="136"/>
      </rPr>
      <t>年</t>
    </r>
  </si>
  <si>
    <r>
      <t>2019</t>
    </r>
    <r>
      <rPr>
        <sz val="11"/>
        <color theme="1"/>
        <rFont val="標楷體"/>
        <family val="4"/>
        <charset val="136"/>
      </rPr>
      <t>年</t>
    </r>
  </si>
  <si>
    <r>
      <t>2020</t>
    </r>
    <r>
      <rPr>
        <sz val="11"/>
        <color theme="1"/>
        <rFont val="標楷體"/>
        <family val="4"/>
        <charset val="136"/>
      </rPr>
      <t>年</t>
    </r>
  </si>
  <si>
    <t>(9)x(19)</t>
  </si>
  <si>
    <t>家庭服務處</t>
  </si>
  <si>
    <r>
      <t>在</t>
    </r>
    <r>
      <rPr>
        <sz val="11"/>
        <color rgb="FF000000"/>
        <rFont val="標楷體"/>
        <family val="4"/>
        <charset val="136"/>
      </rPr>
      <t>公共行政工作日、公眾假期、公共行政工作人員獲准豁免上班日及因不可抗力而導致公共行政機關關閉</t>
    </r>
    <r>
      <rPr>
        <sz val="11"/>
        <rFont val="標楷體"/>
        <family val="4"/>
        <charset val="136"/>
      </rPr>
      <t>之</t>
    </r>
    <r>
      <rPr>
        <sz val="11"/>
        <color rgb="FF000000"/>
        <rFont val="標楷體"/>
        <family val="4"/>
        <charset val="136"/>
      </rPr>
      <t>日提供的服務</t>
    </r>
  </si>
  <si>
    <t>澳門青洲大馬路</t>
  </si>
  <si>
    <r>
      <t>2020</t>
    </r>
    <r>
      <rPr>
        <sz val="11"/>
        <color theme="1"/>
        <rFont val="標楷體"/>
        <family val="4"/>
        <charset val="136"/>
      </rPr>
      <t>（共</t>
    </r>
    <r>
      <rPr>
        <sz val="11"/>
        <color theme="1"/>
        <rFont val="Times New Roman"/>
        <family val="1"/>
      </rPr>
      <t>6</t>
    </r>
    <r>
      <rPr>
        <sz val="11"/>
        <color theme="1"/>
        <rFont val="標楷體"/>
        <family val="4"/>
        <charset val="136"/>
      </rPr>
      <t>個月）</t>
    </r>
  </si>
  <si>
    <r>
      <t>服務</t>
    </r>
    <r>
      <rPr>
        <sz val="11"/>
        <color theme="1"/>
        <rFont val="標楷體"/>
        <family val="4"/>
        <charset val="136"/>
      </rPr>
      <t>月費
（澳門幣）</t>
    </r>
    <r>
      <rPr>
        <vertAlign val="superscript"/>
        <sz val="11"/>
        <color theme="1"/>
        <rFont val="Times New Roman"/>
        <family val="1"/>
      </rPr>
      <t>(15)</t>
    </r>
  </si>
  <si>
    <r>
      <t>澳門青洲大馬路青洲災民中心</t>
    </r>
    <r>
      <rPr>
        <sz val="11"/>
        <color theme="1"/>
        <rFont val="Times New Roman"/>
        <family val="1"/>
      </rPr>
      <t>9</t>
    </r>
    <r>
      <rPr>
        <sz val="11"/>
        <color theme="1"/>
        <rFont val="標楷體"/>
        <family val="4"/>
        <charset val="136"/>
      </rPr>
      <t>樓</t>
    </r>
  </si>
  <si>
    <r>
      <t>澳門關閘馬路</t>
    </r>
    <r>
      <rPr>
        <sz val="11"/>
        <color theme="1"/>
        <rFont val="Times New Roman"/>
        <family val="1"/>
      </rPr>
      <t>25</t>
    </r>
    <r>
      <rPr>
        <sz val="11"/>
        <color theme="1"/>
        <rFont val="標楷體"/>
        <family val="4"/>
        <charset val="136"/>
      </rPr>
      <t>號利達新邨第</t>
    </r>
    <r>
      <rPr>
        <sz val="11"/>
        <color theme="1"/>
        <rFont val="Times New Roman"/>
        <family val="1"/>
      </rPr>
      <t>2</t>
    </r>
    <r>
      <rPr>
        <sz val="11"/>
        <color theme="1"/>
        <rFont val="標楷體"/>
        <family val="4"/>
        <charset val="136"/>
      </rPr>
      <t>期</t>
    </r>
    <r>
      <rPr>
        <sz val="11"/>
        <color theme="1"/>
        <rFont val="Times New Roman"/>
        <family val="1"/>
      </rPr>
      <t>2</t>
    </r>
    <r>
      <rPr>
        <sz val="11"/>
        <color theme="1"/>
        <rFont val="標楷體"/>
        <family val="4"/>
        <charset val="136"/>
      </rPr>
      <t>樓</t>
    </r>
  </si>
  <si>
    <r>
      <t>澳門台山新街</t>
    </r>
    <r>
      <rPr>
        <sz val="11"/>
        <color theme="1"/>
        <rFont val="Times New Roman"/>
        <family val="1"/>
      </rPr>
      <t>1</t>
    </r>
    <r>
      <rPr>
        <sz val="11"/>
        <color theme="1"/>
        <rFont val="標楷體"/>
        <family val="4"/>
        <charset val="136"/>
      </rPr>
      <t>至</t>
    </r>
    <r>
      <rPr>
        <sz val="11"/>
        <color theme="1"/>
        <rFont val="Times New Roman"/>
        <family val="1"/>
      </rPr>
      <t>15</t>
    </r>
    <r>
      <rPr>
        <sz val="11"/>
        <color theme="1"/>
        <rFont val="標楷體"/>
        <family val="4"/>
        <charset val="136"/>
      </rPr>
      <t>號利達新邨第</t>
    </r>
    <r>
      <rPr>
        <sz val="11"/>
        <color theme="1"/>
        <rFont val="Times New Roman"/>
        <family val="1"/>
      </rPr>
      <t>2</t>
    </r>
    <r>
      <rPr>
        <sz val="11"/>
        <color theme="1"/>
        <rFont val="標楷體"/>
        <family val="4"/>
        <charset val="136"/>
      </rPr>
      <t>期</t>
    </r>
    <r>
      <rPr>
        <sz val="11"/>
        <color theme="1"/>
        <rFont val="Times New Roman"/>
        <family val="1"/>
      </rPr>
      <t>2</t>
    </r>
    <r>
      <rPr>
        <sz val="11"/>
        <color theme="1"/>
        <rFont val="標楷體"/>
        <family val="4"/>
        <charset val="136"/>
      </rPr>
      <t>樓</t>
    </r>
  </si>
  <si>
    <r>
      <t xml:space="preserve">(14) </t>
    </r>
    <r>
      <rPr>
        <sz val="11"/>
        <color theme="1"/>
        <rFont val="標楷體"/>
        <family val="4"/>
        <charset val="136"/>
      </rPr>
      <t>在下列服務地點</t>
    </r>
    <r>
      <rPr>
        <sz val="11"/>
        <color rgb="FF000000"/>
        <rFont val="標楷體"/>
        <family val="4"/>
        <charset val="136"/>
      </rPr>
      <t>辦公時間以外的時段，服務地點的警報系統鳴響時，派員趕至指定地點跟進：
    - 社會互助廳、研究及規劃廳；
    - 社會重返廳；
    - 防治問題賭博處；
    - 中區(林茂塘)社會工作中心；
    - 北區(台山)社會工作中心；
    - 南區(下環)社會工作中心；
    - 氹仔及路環社會工作中心；
    - 康復服務綜合評估中心；
    - 黑沙環藥物治療中心（美沙酮）；
    - 氹仔嘉模藥物治療中心（美沙酮）；
    - 健康生活教育園地；
    - 資訊處、採購及財產管理組；</t>
    </r>
  </si>
  <si>
    <t>（一）</t>
  </si>
  <si>
    <t>（二）</t>
  </si>
  <si>
    <t>（三）</t>
  </si>
  <si>
    <r>
      <t>星期一至四</t>
    </r>
    <r>
      <rPr>
        <vertAlign val="superscript"/>
        <sz val="11"/>
        <color theme="1"/>
        <rFont val="Times New Roman"/>
        <family val="1"/>
      </rPr>
      <t xml:space="preserve">(12)
</t>
    </r>
    <r>
      <rPr>
        <sz val="11"/>
        <color theme="1"/>
        <rFont val="Times New Roman"/>
        <family val="1"/>
      </rPr>
      <t>17:45-20:30</t>
    </r>
  </si>
  <si>
    <r>
      <t>星期六</t>
    </r>
    <r>
      <rPr>
        <vertAlign val="superscript"/>
        <sz val="11"/>
        <color theme="1"/>
        <rFont val="Times New Roman"/>
        <family val="1"/>
      </rPr>
      <t xml:space="preserve">(13)
</t>
    </r>
    <r>
      <rPr>
        <sz val="11"/>
        <color theme="1"/>
        <rFont val="Times New Roman"/>
        <family val="1"/>
      </rPr>
      <t>08:30-12:30</t>
    </r>
  </si>
  <si>
    <r>
      <t>星期六</t>
    </r>
    <r>
      <rPr>
        <vertAlign val="superscript"/>
        <sz val="11"/>
        <color theme="1"/>
        <rFont val="Times New Roman"/>
        <family val="1"/>
      </rPr>
      <t xml:space="preserve">(12)
</t>
    </r>
    <r>
      <rPr>
        <sz val="11"/>
        <color theme="1"/>
        <rFont val="Times New Roman"/>
        <family val="1"/>
      </rPr>
      <t>12:00-15:00</t>
    </r>
  </si>
  <si>
    <r>
      <t>星期六</t>
    </r>
    <r>
      <rPr>
        <vertAlign val="superscript"/>
        <sz val="11"/>
        <color theme="1"/>
        <rFont val="Times New Roman"/>
        <family val="1"/>
      </rPr>
      <t xml:space="preserve">(12)
</t>
    </r>
    <r>
      <rPr>
        <sz val="11"/>
        <color theme="1"/>
        <rFont val="Times New Roman"/>
        <family val="1"/>
      </rPr>
      <t>09:00-12:00</t>
    </r>
  </si>
  <si>
    <r>
      <t>(16) </t>
    </r>
    <r>
      <rPr>
        <sz val="11"/>
        <color theme="1"/>
        <rFont val="標楷體"/>
        <family val="4"/>
        <charset val="136"/>
      </rPr>
      <t>臨時服務指在恆常服務以外，獲判給人須按社會工作局要求額外安排保安員在指定的地點、時間及時數提供保安服務；</t>
    </r>
  </si>
  <si>
    <r>
      <t>（</t>
    </r>
    <r>
      <rPr>
        <sz val="9"/>
        <color theme="1"/>
        <rFont val="Times New Roman"/>
        <family val="1"/>
      </rPr>
      <t>6</t>
    </r>
    <r>
      <rPr>
        <sz val="9"/>
        <color theme="1"/>
        <rFont val="標楷體"/>
        <family val="4"/>
        <charset val="136"/>
      </rPr>
      <t>個月)</t>
    </r>
  </si>
  <si>
    <r>
      <t>（二）突發服務</t>
    </r>
    <r>
      <rPr>
        <vertAlign val="superscript"/>
        <sz val="11"/>
        <color theme="1"/>
        <rFont val="Times New Roman"/>
        <family val="1"/>
      </rPr>
      <t>(14)</t>
    </r>
  </si>
  <si>
    <r>
      <t>2018（</t>
    </r>
    <r>
      <rPr>
        <sz val="11"/>
        <color theme="1"/>
        <rFont val="標楷體"/>
        <family val="4"/>
        <charset val="136"/>
      </rPr>
      <t>共</t>
    </r>
    <r>
      <rPr>
        <sz val="11"/>
        <color theme="1"/>
        <rFont val="Times New Roman"/>
        <family val="1"/>
      </rPr>
      <t>12</t>
    </r>
    <r>
      <rPr>
        <sz val="11"/>
        <color theme="1"/>
        <rFont val="標楷體"/>
        <family val="4"/>
        <charset val="136"/>
      </rPr>
      <t>個月</t>
    </r>
    <r>
      <rPr>
        <sz val="11"/>
        <color theme="1"/>
        <rFont val="Times New Roman"/>
        <family val="1"/>
      </rPr>
      <t>）</t>
    </r>
  </si>
  <si>
    <r>
      <t>恆常服務及臨時服務每名保安員時薪</t>
    </r>
    <r>
      <rPr>
        <vertAlign val="superscript"/>
        <sz val="11"/>
        <color theme="1"/>
        <rFont val="Times New Roman"/>
        <family val="1"/>
      </rPr>
      <t>(9)</t>
    </r>
    <r>
      <rPr>
        <sz val="11"/>
        <color theme="1"/>
        <rFont val="標楷體"/>
        <family val="4"/>
        <charset val="136"/>
      </rPr>
      <t>（澳門幣）</t>
    </r>
  </si>
  <si>
    <t>澳門飛南第街11號2樓AK1單位</t>
  </si>
  <si>
    <t>領導辦公室、社會互助廳、研究及規劃廳</t>
  </si>
  <si>
    <r>
      <t>澳門南灣巴掌圍斜巷</t>
    </r>
    <r>
      <rPr>
        <sz val="11"/>
        <rFont val="Times New Roman"/>
        <family val="1"/>
      </rPr>
      <t>19</t>
    </r>
    <r>
      <rPr>
        <sz val="11"/>
        <rFont val="標楷體"/>
        <family val="4"/>
        <charset val="136"/>
      </rPr>
      <t>號南粵商業中心</t>
    </r>
    <r>
      <rPr>
        <sz val="11"/>
        <rFont val="Times New Roman"/>
        <family val="1"/>
      </rPr>
      <t>9</t>
    </r>
    <r>
      <rPr>
        <sz val="11"/>
        <rFont val="標楷體"/>
        <family val="4"/>
        <charset val="136"/>
      </rPr>
      <t>至</t>
    </r>
    <r>
      <rPr>
        <sz val="11"/>
        <rFont val="Times New Roman"/>
        <family val="1"/>
      </rPr>
      <t>15</t>
    </r>
    <r>
      <rPr>
        <sz val="11"/>
        <rFont val="標楷體"/>
        <family val="4"/>
        <charset val="136"/>
      </rPr>
      <t>樓</t>
    </r>
  </si>
  <si>
    <r>
      <t>澳門黑沙環新街</t>
    </r>
    <r>
      <rPr>
        <sz val="11"/>
        <rFont val="Times New Roman"/>
        <family val="1"/>
      </rPr>
      <t>577</t>
    </r>
    <r>
      <rPr>
        <sz val="11"/>
        <rFont val="標楷體"/>
        <family val="4"/>
        <charset val="136"/>
      </rPr>
      <t>號御景灣地下</t>
    </r>
  </si>
  <si>
    <r>
      <t>澳門青洲大馬路青洲災民中心地下及</t>
    </r>
    <r>
      <rPr>
        <sz val="11"/>
        <rFont val="Times New Roman"/>
        <family val="1"/>
      </rPr>
      <t>10</t>
    </r>
    <r>
      <rPr>
        <sz val="11"/>
        <rFont val="標楷體"/>
        <family val="4"/>
        <charset val="136"/>
      </rPr>
      <t>樓</t>
    </r>
  </si>
  <si>
    <r>
      <t>澳門青洲大馬路青洲災民中心地下及</t>
    </r>
    <r>
      <rPr>
        <sz val="11"/>
        <rFont val="Times New Roman"/>
        <family val="1"/>
      </rPr>
      <t>1</t>
    </r>
    <r>
      <rPr>
        <sz val="11"/>
        <rFont val="標楷體"/>
        <family val="4"/>
        <charset val="136"/>
      </rPr>
      <t>樓</t>
    </r>
  </si>
  <si>
    <r>
      <t>(8) </t>
    </r>
    <r>
      <rPr>
        <sz val="11"/>
        <rFont val="標楷體"/>
        <family val="4"/>
        <charset val="136"/>
      </rPr>
      <t>恆常服務</t>
    </r>
    <r>
      <rPr>
        <sz val="11"/>
        <rFont val="Times New Roman"/>
        <family val="1"/>
      </rPr>
      <t>2020</t>
    </r>
    <r>
      <rPr>
        <sz val="11"/>
        <rFont val="標楷體"/>
        <family val="4"/>
        <charset val="136"/>
      </rPr>
      <t>年總工作時數；</t>
    </r>
  </si>
  <si>
    <r>
      <t>(9)</t>
    </r>
    <r>
      <rPr>
        <sz val="11"/>
        <rFont val="標楷體"/>
        <family val="4"/>
        <charset val="136"/>
      </rPr>
      <t>每名保安員時薪，該時薪為平均價格，包括所有基本報酬、浮動報酬、保險及其他福利，獲判給人必須對保安員履行澳門特別行政區法規要求，尤其是現行最低工資法規、《勞動關係法》及《聘用外地僱員法》；</t>
    </r>
  </si>
  <si>
    <r>
      <t>(10) </t>
    </r>
    <r>
      <rPr>
        <sz val="11"/>
        <rFont val="標楷體"/>
        <family val="4"/>
        <charset val="136"/>
      </rPr>
      <t>全年</t>
    </r>
    <r>
      <rPr>
        <sz val="11"/>
        <rFont val="Times New Roman"/>
        <family val="1"/>
      </rPr>
      <t>365</t>
    </r>
    <r>
      <rPr>
        <sz val="11"/>
        <rFont val="標楷體"/>
        <family val="4"/>
        <charset val="136"/>
      </rPr>
      <t>日均需要提供服務；</t>
    </r>
  </si>
  <si>
    <r>
      <t>(11) </t>
    </r>
    <r>
      <rPr>
        <sz val="11"/>
        <rFont val="標楷體"/>
        <family val="4"/>
        <charset val="136"/>
      </rPr>
      <t>包括獲判給人在公共行政工作日提供的保安服務，以及在清潔日提供的保安服務。後者的服務日可能在公眾假期、公共行政工作人員獲准豁免上班日及因不可抗力而導致公共行政機關關閉之日，具體與獲判給人協商；</t>
    </r>
  </si>
  <si>
    <r>
      <t>(12) </t>
    </r>
    <r>
      <rPr>
        <sz val="11"/>
        <rFont val="標楷體"/>
        <family val="4"/>
        <charset val="136"/>
      </rPr>
      <t>安排保安員看管清潔公司為該地點進行清潔工作；</t>
    </r>
  </si>
  <si>
    <t>社會設施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</si>
</sst>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8" x14ac:knownFonts="1">
    <font>
      <sz val="12"/>
      <color theme="1"/>
      <name val="新細明體"/>
      <family val="2"/>
      <charset val="136"/>
      <scheme val="minor"/>
    </font>
    <font>
      <sz val="12"/>
      <color theme="1"/>
      <name val="新細明體"/>
      <family val="2"/>
      <charset val="136"/>
      <scheme val="minor"/>
    </font>
    <font>
      <sz val="11"/>
      <color theme="1"/>
      <name val="Times New Roman"/>
      <family val="1"/>
    </font>
    <font>
      <sz val="12"/>
      <color theme="1"/>
      <name val="新細明體"/>
      <family val="1"/>
      <charset val="136"/>
      <scheme val="minor"/>
    </font>
    <font>
      <sz val="11"/>
      <color theme="1"/>
      <name val="新細明體"/>
      <family val="2"/>
      <charset val="136"/>
      <scheme val="minor"/>
    </font>
    <font>
      <b/>
      <sz val="11"/>
      <color theme="1"/>
      <name val="標楷體"/>
      <family val="4"/>
      <charset val="136"/>
    </font>
    <font>
      <b/>
      <sz val="11"/>
      <color theme="1"/>
      <name val="Times New Roman"/>
      <family val="1"/>
    </font>
    <font>
      <sz val="11"/>
      <color theme="1"/>
      <name val="標楷體"/>
      <family val="4"/>
      <charset val="136"/>
    </font>
    <font>
      <vertAlign val="superscript"/>
      <sz val="11"/>
      <color theme="1"/>
      <name val="Times New Roman"/>
      <family val="1"/>
    </font>
    <font>
      <sz val="11"/>
      <color rgb="FF000000"/>
      <name val="標楷體"/>
      <family val="4"/>
      <charset val="136"/>
    </font>
    <font>
      <sz val="11"/>
      <color rgb="FF000000"/>
      <name val="Times New Roman"/>
      <family val="1"/>
    </font>
    <font>
      <sz val="9"/>
      <color theme="1"/>
      <name val="標楷體"/>
      <family val="4"/>
      <charset val="136"/>
    </font>
    <font>
      <sz val="9"/>
      <color theme="1"/>
      <name val="Times New Roman"/>
      <family val="1"/>
    </font>
    <font>
      <sz val="9"/>
      <name val="新細明體"/>
      <family val="2"/>
      <charset val="136"/>
      <scheme val="minor"/>
    </font>
    <font>
      <sz val="11"/>
      <name val="標楷體"/>
      <family val="4"/>
      <charset val="136"/>
    </font>
    <font>
      <b/>
      <sz val="14"/>
      <color theme="1"/>
      <name val="標楷體"/>
      <family val="4"/>
      <charset val="136"/>
    </font>
    <font>
      <strike/>
      <sz val="11"/>
      <color rgb="FFFF0000"/>
      <name val="標楷體"/>
      <family val="4"/>
      <charset val="136"/>
    </font>
    <font>
      <sz val="11"/>
      <name val="Times New Roman"/>
      <family val="1"/>
    </font>
  </fonts>
  <fills count="3">
    <fill>
      <patternFill patternType="none"/>
    </fill>
    <fill>
      <patternFill patternType="gray125"/>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3" fontId="3" fillId="0" borderId="0" applyFont="0" applyFill="0" applyBorder="0" applyAlignment="0" applyProtection="0">
      <alignment vertical="center"/>
    </xf>
    <xf numFmtId="0" fontId="3" fillId="0" borderId="0">
      <alignment vertical="center"/>
    </xf>
  </cellStyleXfs>
  <cellXfs count="182">
    <xf numFmtId="0" fontId="0" fillId="0" borderId="0" xfId="0"/>
    <xf numFmtId="0" fontId="2" fillId="0" borderId="1" xfId="0" applyFont="1" applyBorder="1" applyAlignment="1">
      <alignment horizontal="center" vertical="center" wrapText="1"/>
    </xf>
    <xf numFmtId="43" fontId="2" fillId="0" borderId="1" xfId="1" applyFont="1" applyBorder="1" applyAlignment="1">
      <alignment horizontal="right" vertical="center" wrapText="1"/>
    </xf>
    <xf numFmtId="0" fontId="4" fillId="0" borderId="0" xfId="0" applyFont="1" applyAlignment="1">
      <alignment vertical="center"/>
    </xf>
    <xf numFmtId="0" fontId="4" fillId="0" borderId="0" xfId="0" applyFont="1"/>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0" borderId="15" xfId="0" applyFont="1" applyBorder="1" applyAlignment="1">
      <alignment horizontal="center" vertical="center"/>
    </xf>
    <xf numFmtId="0" fontId="7" fillId="0" borderId="10" xfId="0" applyFont="1" applyBorder="1" applyAlignment="1">
      <alignment vertical="center" wrapText="1"/>
    </xf>
    <xf numFmtId="0" fontId="4" fillId="0" borderId="13" xfId="0" applyFont="1" applyBorder="1" applyAlignment="1">
      <alignment vertical="center"/>
    </xf>
    <xf numFmtId="0" fontId="7"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0" borderId="7" xfId="0" applyFont="1" applyBorder="1" applyAlignment="1">
      <alignment vertical="center" wrapText="1"/>
    </xf>
    <xf numFmtId="0" fontId="4" fillId="0" borderId="11" xfId="0" applyFont="1" applyBorder="1" applyAlignment="1">
      <alignment vertical="center" wrapText="1"/>
    </xf>
    <xf numFmtId="0" fontId="6" fillId="0" borderId="1" xfId="0" applyFont="1" applyBorder="1" applyAlignment="1">
      <alignment horizontal="center" vertical="center" wrapText="1"/>
    </xf>
    <xf numFmtId="0" fontId="2" fillId="0" borderId="10"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3" fontId="2" fillId="0" borderId="11" xfId="0" applyNumberFormat="1" applyFont="1" applyBorder="1" applyAlignment="1">
      <alignment horizontal="center" vertical="center" wrapText="1"/>
    </xf>
    <xf numFmtId="0" fontId="9" fillId="0" borderId="0" xfId="0" applyFont="1" applyAlignment="1">
      <alignment vertical="center"/>
    </xf>
    <xf numFmtId="0" fontId="5" fillId="0" borderId="0" xfId="0" applyFont="1" applyAlignment="1">
      <alignment vertical="center"/>
    </xf>
    <xf numFmtId="0" fontId="5" fillId="2"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2" fillId="0" borderId="1" xfId="0" applyFont="1" applyFill="1" applyBorder="1" applyAlignment="1">
      <alignment horizontal="center" vertical="center" wrapText="1"/>
    </xf>
    <xf numFmtId="43" fontId="2" fillId="0" borderId="1" xfId="1" applyFont="1" applyFill="1" applyBorder="1" applyAlignment="1">
      <alignment vertical="center" wrapText="1"/>
    </xf>
    <xf numFmtId="43" fontId="2" fillId="0" borderId="13" xfId="1" applyFont="1" applyFill="1" applyBorder="1" applyAlignment="1">
      <alignment vertical="center" wrapText="1"/>
    </xf>
    <xf numFmtId="0" fontId="12" fillId="0" borderId="11"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pplyProtection="1">
      <alignment vertical="center"/>
      <protection locked="0"/>
    </xf>
    <xf numFmtId="0" fontId="7"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2" fillId="0" borderId="1" xfId="1" applyFont="1" applyBorder="1" applyAlignment="1">
      <alignment horizontal="right" vertical="center" wrapText="1"/>
    </xf>
    <xf numFmtId="43" fontId="2" fillId="0" borderId="13" xfId="1" applyFont="1" applyBorder="1" applyAlignment="1">
      <alignment horizontal="right" vertical="center" wrapText="1"/>
    </xf>
    <xf numFmtId="0" fontId="2" fillId="0" borderId="13" xfId="0" applyFont="1" applyBorder="1" applyAlignment="1">
      <alignment horizontal="center" vertical="center" wrapText="1"/>
    </xf>
    <xf numFmtId="3" fontId="2" fillId="0" borderId="13" xfId="0" applyNumberFormat="1" applyFont="1" applyBorder="1" applyAlignment="1">
      <alignment horizontal="center" vertical="center" wrapText="1"/>
    </xf>
    <xf numFmtId="43" fontId="2" fillId="0" borderId="13" xfId="1" applyFont="1" applyFill="1" applyBorder="1" applyAlignment="1">
      <alignment horizontal="center" vertical="center" wrapText="1"/>
    </xf>
    <xf numFmtId="43" fontId="2" fillId="0" borderId="13" xfId="1" applyFont="1" applyFill="1" applyBorder="1" applyAlignment="1">
      <alignment horizontal="center" vertical="center" wrapText="1"/>
    </xf>
    <xf numFmtId="0" fontId="2" fillId="0" borderId="1" xfId="0" applyFont="1" applyBorder="1" applyAlignment="1">
      <alignment horizontal="center" vertical="center" wrapText="1"/>
    </xf>
    <xf numFmtId="43" fontId="2" fillId="0" borderId="1" xfId="1" applyFont="1" applyBorder="1" applyAlignment="1">
      <alignment horizontal="right" vertical="center" wrapText="1"/>
    </xf>
    <xf numFmtId="0" fontId="2" fillId="0" borderId="13" xfId="0" applyFont="1" applyBorder="1" applyAlignment="1">
      <alignment horizontal="center" vertical="center" wrapText="1"/>
    </xf>
    <xf numFmtId="43" fontId="2" fillId="0" borderId="13" xfId="1"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7" xfId="0" applyFont="1" applyBorder="1" applyAlignment="1">
      <alignment horizontal="center" vertical="center"/>
    </xf>
    <xf numFmtId="43" fontId="2" fillId="0" borderId="0" xfId="1" applyFont="1" applyBorder="1" applyAlignment="1">
      <alignment horizontal="right" vertical="center" wrapText="1"/>
    </xf>
    <xf numFmtId="0" fontId="2" fillId="0" borderId="0" xfId="0" applyFont="1" applyBorder="1" applyAlignment="1">
      <alignment horizontal="center" vertical="center"/>
    </xf>
    <xf numFmtId="43"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2" xfId="0" applyFont="1" applyFill="1" applyBorder="1" applyAlignment="1">
      <alignment vertical="center" wrapText="1"/>
    </xf>
    <xf numFmtId="43" fontId="2" fillId="0" borderId="1" xfId="1" applyFont="1" applyBorder="1" applyAlignment="1">
      <alignment horizontal="center"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7" fillId="0" borderId="0" xfId="0" applyFont="1" applyAlignment="1">
      <alignment horizontal="left" vertical="center" wrapText="1"/>
    </xf>
    <xf numFmtId="0" fontId="10" fillId="0" borderId="0" xfId="0" applyFont="1" applyAlignment="1">
      <alignment horizontal="left" vertical="center" wrapText="1"/>
    </xf>
    <xf numFmtId="0" fontId="16" fillId="0" borderId="0" xfId="0" applyFont="1" applyAlignment="1">
      <alignment horizontal="left" vertical="center" wrapText="1"/>
    </xf>
    <xf numFmtId="0" fontId="7" fillId="0" borderId="4" xfId="0" applyFont="1" applyBorder="1" applyAlignment="1">
      <alignment horizontal="right" vertical="center" wrapText="1"/>
    </xf>
    <xf numFmtId="0" fontId="7" fillId="0" borderId="3" xfId="0" applyFont="1" applyBorder="1" applyAlignment="1">
      <alignment horizontal="right" vertical="center" wrapText="1"/>
    </xf>
    <xf numFmtId="0" fontId="7" fillId="0" borderId="2" xfId="0" applyFont="1" applyBorder="1" applyAlignment="1">
      <alignment horizontal="right" vertical="center" wrapText="1"/>
    </xf>
    <xf numFmtId="0" fontId="2" fillId="0" borderId="4" xfId="0" applyFont="1" applyBorder="1" applyAlignment="1">
      <alignment horizontal="right" vertical="center" wrapText="1"/>
    </xf>
    <xf numFmtId="0" fontId="2" fillId="0" borderId="3" xfId="0" applyFont="1" applyBorder="1" applyAlignment="1">
      <alignment horizontal="right" vertical="center" wrapText="1"/>
    </xf>
    <xf numFmtId="0" fontId="2" fillId="0" borderId="2" xfId="0" applyFont="1" applyBorder="1" applyAlignment="1">
      <alignment horizontal="righ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43" fontId="2" fillId="0" borderId="4" xfId="1" applyFont="1" applyBorder="1" applyAlignment="1">
      <alignment horizontal="right" vertical="center" wrapText="1"/>
    </xf>
    <xf numFmtId="43" fontId="2" fillId="0" borderId="2" xfId="1" applyFont="1" applyBorder="1" applyAlignment="1">
      <alignment horizontal="right"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14" fillId="0" borderId="2" xfId="0" applyFont="1" applyBorder="1" applyAlignment="1">
      <alignment horizontal="left" vertical="top"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43" fontId="2" fillId="0" borderId="4" xfId="1" applyFont="1" applyBorder="1" applyAlignment="1">
      <alignment horizontal="right" vertical="center"/>
    </xf>
    <xf numFmtId="43" fontId="2" fillId="0" borderId="3" xfId="1" applyFont="1" applyBorder="1" applyAlignment="1">
      <alignment horizontal="right" vertical="center"/>
    </xf>
    <xf numFmtId="43" fontId="2" fillId="0" borderId="2" xfId="1" applyFont="1" applyBorder="1" applyAlignment="1">
      <alignment horizontal="right"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43" fontId="2" fillId="0" borderId="1" xfId="1" applyFont="1" applyBorder="1" applyAlignment="1">
      <alignment horizontal="center" vertical="center" wrapText="1"/>
    </xf>
    <xf numFmtId="43" fontId="10" fillId="0" borderId="7" xfId="0" applyNumberFormat="1" applyFont="1" applyBorder="1" applyAlignment="1">
      <alignment horizontal="right" vertical="center" wrapText="1"/>
    </xf>
    <xf numFmtId="43" fontId="10" fillId="0" borderId="6" xfId="0" applyNumberFormat="1" applyFont="1" applyBorder="1" applyAlignment="1">
      <alignment horizontal="right" vertical="center" wrapText="1"/>
    </xf>
    <xf numFmtId="43" fontId="10" fillId="0" borderId="5" xfId="0" applyNumberFormat="1" applyFont="1" applyBorder="1" applyAlignment="1">
      <alignment horizontal="right"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2" fillId="0" borderId="1" xfId="0" applyFont="1" applyBorder="1" applyAlignment="1">
      <alignment horizontal="right" vertical="center" wrapText="1"/>
    </xf>
    <xf numFmtId="0" fontId="2" fillId="0" borderId="3" xfId="0" applyFont="1" applyBorder="1" applyAlignment="1">
      <alignment horizontal="center" vertical="center" wrapText="1"/>
    </xf>
    <xf numFmtId="43" fontId="2" fillId="0" borderId="1" xfId="1" applyFont="1" applyBorder="1" applyAlignment="1">
      <alignment horizontal="right"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4" fontId="2" fillId="0" borderId="13" xfId="0" applyNumberFormat="1" applyFont="1" applyBorder="1" applyAlignment="1">
      <alignment horizontal="center" vertical="center" wrapText="1"/>
    </xf>
    <xf numFmtId="4" fontId="2" fillId="0" borderId="11"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43" fontId="2" fillId="0" borderId="13" xfId="1" applyFont="1" applyFill="1" applyBorder="1" applyAlignment="1">
      <alignment horizontal="center" vertical="center" wrapText="1"/>
    </xf>
    <xf numFmtId="43" fontId="2" fillId="0" borderId="11" xfId="1" applyFont="1" applyFill="1" applyBorder="1" applyAlignment="1">
      <alignment horizontal="center" vertical="center" wrapText="1"/>
    </xf>
    <xf numFmtId="4" fontId="2" fillId="0" borderId="13"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wrapText="1"/>
    </xf>
    <xf numFmtId="43" fontId="2" fillId="0" borderId="13" xfId="1" applyFont="1" applyBorder="1" applyAlignment="1">
      <alignment horizontal="center" vertical="center" wrapText="1"/>
    </xf>
    <xf numFmtId="43" fontId="2" fillId="0" borderId="11" xfId="1"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5"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Border="1" applyAlignment="1" applyProtection="1">
      <alignment horizontal="center" vertical="center"/>
      <protection locked="0"/>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7"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7" fillId="0" borderId="9"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43" fontId="2" fillId="0" borderId="6" xfId="1" applyFont="1" applyBorder="1" applyAlignment="1" applyProtection="1">
      <alignment horizontal="center" vertical="center"/>
    </xf>
    <xf numFmtId="43" fontId="2" fillId="0" borderId="5" xfId="1" applyFont="1" applyBorder="1" applyAlignment="1" applyProtection="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6" fillId="0" borderId="9" xfId="0" applyNumberFormat="1" applyFont="1" applyBorder="1" applyAlignment="1" applyProtection="1">
      <alignment horizontal="center" vertical="center"/>
      <protection locked="0"/>
    </xf>
    <xf numFmtId="0" fontId="6" fillId="0" borderId="8" xfId="0" applyNumberFormat="1" applyFont="1" applyBorder="1" applyAlignment="1" applyProtection="1">
      <alignment horizontal="center" vertical="center"/>
      <protection locked="0"/>
    </xf>
    <xf numFmtId="43" fontId="6" fillId="0" borderId="6" xfId="0" applyNumberFormat="1" applyFont="1" applyBorder="1" applyAlignment="1" applyProtection="1">
      <alignment horizontal="center" vertical="center"/>
    </xf>
    <xf numFmtId="43" fontId="6" fillId="0" borderId="5" xfId="0" applyNumberFormat="1" applyFont="1" applyBorder="1" applyAlignment="1" applyProtection="1">
      <alignment horizontal="center" vertical="center"/>
    </xf>
    <xf numFmtId="0" fontId="7" fillId="0" borderId="1" xfId="0" applyFont="1" applyBorder="1" applyAlignment="1">
      <alignment horizontal="right"/>
    </xf>
    <xf numFmtId="43" fontId="2" fillId="0" borderId="1" xfId="0" applyNumberFormat="1" applyFont="1" applyBorder="1" applyAlignment="1" applyProtection="1">
      <alignment horizontal="right"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4" fillId="0" borderId="15" xfId="0" applyFont="1" applyBorder="1" applyAlignment="1">
      <alignment vertical="center"/>
    </xf>
  </cellXfs>
  <cellStyles count="4">
    <cellStyle name="千分位" xfId="1" builtinId="3"/>
    <cellStyle name="千分位 2" xfId="2"/>
    <cellStyle name="一般" xfId="0" builtinId="0"/>
    <cellStyle name="一般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zoomScaleNormal="100" workbookViewId="0">
      <selection activeCell="M24" sqref="M24"/>
    </sheetView>
  </sheetViews>
  <sheetFormatPr defaultRowHeight="15.75" x14ac:dyDescent="0.25"/>
  <cols>
    <col min="1" max="1" width="5.625" style="4" customWidth="1"/>
    <col min="2" max="2" width="13.875" style="4" customWidth="1"/>
    <col min="3" max="3" width="6.875" style="4" customWidth="1"/>
    <col min="4" max="9" width="12.125" style="4" customWidth="1"/>
    <col min="10" max="16384" width="9" style="4"/>
  </cols>
  <sheetData>
    <row r="1" spans="1:10" ht="19.5" x14ac:dyDescent="0.25">
      <c r="A1" s="152" t="s">
        <v>22</v>
      </c>
      <c r="B1" s="152"/>
      <c r="C1" s="152"/>
      <c r="D1" s="152"/>
      <c r="E1" s="152"/>
      <c r="F1" s="152"/>
      <c r="G1" s="152"/>
      <c r="H1" s="152"/>
      <c r="I1" s="152"/>
      <c r="J1" s="3"/>
    </row>
    <row r="2" spans="1:10" x14ac:dyDescent="0.25">
      <c r="A2" s="5"/>
      <c r="B2" s="5"/>
      <c r="C2" s="5"/>
      <c r="D2" s="5"/>
      <c r="E2" s="5"/>
      <c r="F2" s="5"/>
      <c r="G2" s="5"/>
      <c r="H2" s="5"/>
      <c r="I2" s="5"/>
      <c r="J2" s="3"/>
    </row>
    <row r="3" spans="1:10" x14ac:dyDescent="0.25">
      <c r="A3" s="153" t="s">
        <v>21</v>
      </c>
      <c r="B3" s="153"/>
      <c r="C3" s="154"/>
      <c r="D3" s="154"/>
      <c r="E3" s="154"/>
      <c r="F3" s="154"/>
      <c r="G3" s="154"/>
      <c r="H3" s="154"/>
      <c r="I3" s="154"/>
      <c r="J3" s="3"/>
    </row>
    <row r="4" spans="1:10" x14ac:dyDescent="0.25">
      <c r="A4" s="6"/>
      <c r="B4" s="6"/>
      <c r="C4" s="7"/>
      <c r="D4" s="7"/>
      <c r="E4" s="7"/>
      <c r="F4" s="7"/>
      <c r="G4" s="7"/>
      <c r="H4" s="7"/>
      <c r="I4" s="7"/>
      <c r="J4" s="3"/>
    </row>
    <row r="5" spans="1:10" x14ac:dyDescent="0.25">
      <c r="A5" s="155" t="s">
        <v>37</v>
      </c>
      <c r="B5" s="156"/>
      <c r="C5" s="161" t="s">
        <v>38</v>
      </c>
      <c r="D5" s="162"/>
      <c r="E5" s="162"/>
      <c r="F5" s="162"/>
      <c r="G5" s="162"/>
      <c r="H5" s="162"/>
      <c r="I5" s="163"/>
      <c r="J5" s="3"/>
    </row>
    <row r="6" spans="1:10" x14ac:dyDescent="0.25">
      <c r="A6" s="157" t="s">
        <v>119</v>
      </c>
      <c r="B6" s="159" t="s">
        <v>39</v>
      </c>
      <c r="C6" s="65" t="s">
        <v>40</v>
      </c>
      <c r="D6" s="164"/>
      <c r="E6" s="164"/>
      <c r="F6" s="164"/>
      <c r="G6" s="164"/>
      <c r="H6" s="164"/>
      <c r="I6" s="165"/>
      <c r="J6" s="3"/>
    </row>
    <row r="7" spans="1:10" x14ac:dyDescent="0.25">
      <c r="A7" s="158"/>
      <c r="B7" s="160"/>
      <c r="C7" s="66" t="s">
        <v>20</v>
      </c>
      <c r="D7" s="166">
        <f>G56</f>
        <v>0</v>
      </c>
      <c r="E7" s="166"/>
      <c r="F7" s="166"/>
      <c r="G7" s="166"/>
      <c r="H7" s="166"/>
      <c r="I7" s="167"/>
      <c r="J7" s="3"/>
    </row>
    <row r="8" spans="1:10" x14ac:dyDescent="0.25">
      <c r="A8" s="157" t="s">
        <v>120</v>
      </c>
      <c r="B8" s="159" t="s">
        <v>41</v>
      </c>
      <c r="C8" s="65" t="s">
        <v>40</v>
      </c>
      <c r="D8" s="164"/>
      <c r="E8" s="164"/>
      <c r="F8" s="164"/>
      <c r="G8" s="164"/>
      <c r="H8" s="164"/>
      <c r="I8" s="165"/>
      <c r="J8" s="3"/>
    </row>
    <row r="9" spans="1:10" x14ac:dyDescent="0.25">
      <c r="A9" s="158"/>
      <c r="B9" s="160"/>
      <c r="C9" s="66" t="s">
        <v>20</v>
      </c>
      <c r="D9" s="166">
        <f>H63</f>
        <v>0</v>
      </c>
      <c r="E9" s="166"/>
      <c r="F9" s="166"/>
      <c r="G9" s="166"/>
      <c r="H9" s="166"/>
      <c r="I9" s="167"/>
      <c r="J9" s="3"/>
    </row>
    <row r="10" spans="1:10" x14ac:dyDescent="0.25">
      <c r="A10" s="168" t="s">
        <v>121</v>
      </c>
      <c r="B10" s="169" t="s">
        <v>42</v>
      </c>
      <c r="C10" s="65" t="s">
        <v>40</v>
      </c>
      <c r="D10" s="164"/>
      <c r="E10" s="164"/>
      <c r="F10" s="164"/>
      <c r="G10" s="164"/>
      <c r="H10" s="164"/>
      <c r="I10" s="165"/>
      <c r="J10" s="3"/>
    </row>
    <row r="11" spans="1:10" x14ac:dyDescent="0.25">
      <c r="A11" s="169"/>
      <c r="B11" s="169"/>
      <c r="C11" s="8" t="s">
        <v>20</v>
      </c>
      <c r="D11" s="166">
        <f>G70</f>
        <v>0</v>
      </c>
      <c r="E11" s="166"/>
      <c r="F11" s="166"/>
      <c r="G11" s="166"/>
      <c r="H11" s="166"/>
      <c r="I11" s="167"/>
      <c r="J11" s="3"/>
    </row>
    <row r="12" spans="1:10" x14ac:dyDescent="0.25">
      <c r="A12" s="170" t="s">
        <v>43</v>
      </c>
      <c r="B12" s="171"/>
      <c r="C12" s="65" t="s">
        <v>40</v>
      </c>
      <c r="D12" s="172"/>
      <c r="E12" s="172"/>
      <c r="F12" s="172"/>
      <c r="G12" s="172"/>
      <c r="H12" s="172"/>
      <c r="I12" s="173"/>
      <c r="J12" s="3"/>
    </row>
    <row r="13" spans="1:10" x14ac:dyDescent="0.25">
      <c r="A13" s="170"/>
      <c r="B13" s="171"/>
      <c r="C13" s="66" t="s">
        <v>20</v>
      </c>
      <c r="D13" s="174">
        <f>D7+D9+D11</f>
        <v>0</v>
      </c>
      <c r="E13" s="174"/>
      <c r="F13" s="174"/>
      <c r="G13" s="174"/>
      <c r="H13" s="174"/>
      <c r="I13" s="175"/>
      <c r="J13" s="3"/>
    </row>
    <row r="14" spans="1:10" x14ac:dyDescent="0.25">
      <c r="A14" s="68"/>
      <c r="B14" s="68"/>
      <c r="C14" s="68"/>
      <c r="D14" s="69"/>
      <c r="E14" s="70"/>
      <c r="F14" s="70"/>
      <c r="G14" s="70"/>
      <c r="H14" s="70"/>
      <c r="I14" s="70"/>
      <c r="J14" s="3"/>
    </row>
    <row r="15" spans="1:10" ht="18" x14ac:dyDescent="0.25">
      <c r="A15" s="176" t="s">
        <v>130</v>
      </c>
      <c r="B15" s="176"/>
      <c r="C15" s="176"/>
      <c r="D15" s="176"/>
      <c r="E15" s="176"/>
      <c r="F15" s="176"/>
      <c r="G15" s="177">
        <v>0</v>
      </c>
      <c r="H15" s="177"/>
      <c r="I15" s="177"/>
      <c r="J15" s="3"/>
    </row>
    <row r="16" spans="1:10" x14ac:dyDescent="0.25">
      <c r="A16" s="3"/>
      <c r="B16" s="3"/>
      <c r="C16" s="3"/>
      <c r="D16" s="3"/>
      <c r="E16" s="3"/>
      <c r="F16" s="3"/>
      <c r="G16" s="3"/>
      <c r="H16" s="3"/>
      <c r="I16" s="3"/>
      <c r="J16" s="3"/>
    </row>
    <row r="17" spans="1:10" ht="15.75" customHeight="1" x14ac:dyDescent="0.25">
      <c r="A17" s="90" t="s">
        <v>36</v>
      </c>
      <c r="B17" s="91"/>
      <c r="C17" s="91"/>
      <c r="D17" s="91"/>
      <c r="E17" s="91"/>
      <c r="F17" s="91"/>
      <c r="G17" s="91"/>
      <c r="H17" s="91"/>
      <c r="I17" s="91"/>
      <c r="J17" s="181"/>
    </row>
    <row r="18" spans="1:10" ht="16.5" customHeight="1" x14ac:dyDescent="0.25">
      <c r="A18" s="107" t="s">
        <v>19</v>
      </c>
      <c r="B18" s="9"/>
      <c r="C18" s="10"/>
      <c r="D18" s="100" t="s">
        <v>13</v>
      </c>
      <c r="E18" s="101"/>
      <c r="F18" s="102"/>
      <c r="G18" s="107" t="s">
        <v>18</v>
      </c>
      <c r="H18" s="107"/>
      <c r="I18" s="107"/>
    </row>
    <row r="19" spans="1:10" x14ac:dyDescent="0.25">
      <c r="A19" s="107"/>
      <c r="B19" s="11" t="s">
        <v>17</v>
      </c>
      <c r="C19" s="12" t="s">
        <v>16</v>
      </c>
      <c r="D19" s="103"/>
      <c r="E19" s="104"/>
      <c r="F19" s="105"/>
      <c r="G19" s="107"/>
      <c r="H19" s="107"/>
      <c r="I19" s="107"/>
    </row>
    <row r="20" spans="1:10" ht="18" x14ac:dyDescent="0.25">
      <c r="A20" s="107"/>
      <c r="B20" s="11" t="s">
        <v>44</v>
      </c>
      <c r="C20" s="12" t="s">
        <v>45</v>
      </c>
      <c r="D20" s="13" t="s">
        <v>46</v>
      </c>
      <c r="E20" s="13" t="s">
        <v>47</v>
      </c>
      <c r="F20" s="36" t="s">
        <v>78</v>
      </c>
      <c r="G20" s="13">
        <v>2018</v>
      </c>
      <c r="H20" s="13">
        <v>2019</v>
      </c>
      <c r="I20" s="13">
        <v>2020</v>
      </c>
    </row>
    <row r="21" spans="1:10" x14ac:dyDescent="0.25">
      <c r="A21" s="107"/>
      <c r="B21" s="15"/>
      <c r="C21" s="16"/>
      <c r="D21" s="39" t="s">
        <v>83</v>
      </c>
      <c r="E21" s="39" t="s">
        <v>83</v>
      </c>
      <c r="F21" s="39" t="s">
        <v>127</v>
      </c>
      <c r="G21" s="45" t="s">
        <v>85</v>
      </c>
      <c r="H21" s="45" t="s">
        <v>86</v>
      </c>
      <c r="I21" s="45" t="s">
        <v>87</v>
      </c>
    </row>
    <row r="22" spans="1:10" ht="15.75" customHeight="1" x14ac:dyDescent="0.25">
      <c r="A22" s="178" t="s">
        <v>79</v>
      </c>
      <c r="B22" s="179"/>
      <c r="C22" s="179"/>
      <c r="D22" s="179"/>
      <c r="E22" s="179"/>
      <c r="F22" s="179"/>
      <c r="G22" s="179"/>
      <c r="H22" s="179"/>
      <c r="I22" s="180"/>
    </row>
    <row r="23" spans="1:10" x14ac:dyDescent="0.25">
      <c r="A23" s="17">
        <v>1</v>
      </c>
      <c r="B23" s="121" t="s">
        <v>48</v>
      </c>
      <c r="C23" s="1">
        <v>1</v>
      </c>
      <c r="D23" s="19">
        <v>8760</v>
      </c>
      <c r="E23" s="19">
        <v>8760</v>
      </c>
      <c r="F23" s="19">
        <v>4368</v>
      </c>
      <c r="G23" s="2">
        <f>C23*D23*$G$15</f>
        <v>0</v>
      </c>
      <c r="H23" s="2">
        <f>C23*E23*$G$15</f>
        <v>0</v>
      </c>
      <c r="I23" s="2">
        <f>C23*F23*$G$15</f>
        <v>0</v>
      </c>
    </row>
    <row r="24" spans="1:10" x14ac:dyDescent="0.25">
      <c r="A24" s="52">
        <v>2</v>
      </c>
      <c r="B24" s="121"/>
      <c r="C24" s="51">
        <v>2</v>
      </c>
      <c r="D24" s="23">
        <v>8760</v>
      </c>
      <c r="E24" s="23">
        <v>8760</v>
      </c>
      <c r="F24" s="23">
        <v>4368</v>
      </c>
      <c r="G24" s="60">
        <f>C24*D24*$G$15</f>
        <v>0</v>
      </c>
      <c r="H24" s="60">
        <f>C24*E24*$G$15</f>
        <v>0</v>
      </c>
      <c r="I24" s="60">
        <f>C24*F24*$G$15</f>
        <v>0</v>
      </c>
    </row>
    <row r="25" spans="1:10" x14ac:dyDescent="0.25">
      <c r="A25" s="17">
        <v>3</v>
      </c>
      <c r="B25" s="121"/>
      <c r="C25" s="42">
        <v>1</v>
      </c>
      <c r="D25" s="19">
        <v>8760</v>
      </c>
      <c r="E25" s="19">
        <v>8760</v>
      </c>
      <c r="F25" s="19">
        <v>4368</v>
      </c>
      <c r="G25" s="60">
        <f t="shared" ref="G25:G28" si="0">C25*D25*$G$15</f>
        <v>0</v>
      </c>
      <c r="H25" s="60">
        <f t="shared" ref="H25:H28" si="1">C25*E25*$G$15</f>
        <v>0</v>
      </c>
      <c r="I25" s="60">
        <f t="shared" ref="I25:I28" si="2">C25*F25*$G$15</f>
        <v>0</v>
      </c>
    </row>
    <row r="26" spans="1:10" ht="30.75" x14ac:dyDescent="0.25">
      <c r="A26" s="135">
        <v>4</v>
      </c>
      <c r="B26" s="28" t="s">
        <v>66</v>
      </c>
      <c r="C26" s="1">
        <v>1</v>
      </c>
      <c r="D26" s="19">
        <v>4745</v>
      </c>
      <c r="E26" s="19">
        <v>4745</v>
      </c>
      <c r="F26" s="19">
        <v>2366</v>
      </c>
      <c r="G26" s="60">
        <f t="shared" si="0"/>
        <v>0</v>
      </c>
      <c r="H26" s="60">
        <f t="shared" si="1"/>
        <v>0</v>
      </c>
      <c r="I26" s="60">
        <f t="shared" si="2"/>
        <v>0</v>
      </c>
    </row>
    <row r="27" spans="1:10" ht="30.75" x14ac:dyDescent="0.25">
      <c r="A27" s="136"/>
      <c r="B27" s="28" t="s">
        <v>65</v>
      </c>
      <c r="C27" s="42">
        <v>1</v>
      </c>
      <c r="D27" s="19">
        <v>1095</v>
      </c>
      <c r="E27" s="19">
        <v>1095</v>
      </c>
      <c r="F27" s="19">
        <v>546</v>
      </c>
      <c r="G27" s="60">
        <f t="shared" si="0"/>
        <v>0</v>
      </c>
      <c r="H27" s="60">
        <f t="shared" si="1"/>
        <v>0</v>
      </c>
      <c r="I27" s="60">
        <f t="shared" si="2"/>
        <v>0</v>
      </c>
    </row>
    <row r="28" spans="1:10" ht="30.75" x14ac:dyDescent="0.25">
      <c r="A28" s="17">
        <v>5</v>
      </c>
      <c r="B28" s="28" t="s">
        <v>64</v>
      </c>
      <c r="C28" s="1">
        <v>2</v>
      </c>
      <c r="D28" s="19">
        <v>2920</v>
      </c>
      <c r="E28" s="19">
        <v>2920</v>
      </c>
      <c r="F28" s="19">
        <v>1456</v>
      </c>
      <c r="G28" s="60">
        <f t="shared" si="0"/>
        <v>0</v>
      </c>
      <c r="H28" s="60">
        <f t="shared" si="1"/>
        <v>0</v>
      </c>
      <c r="I28" s="60">
        <f t="shared" si="2"/>
        <v>0</v>
      </c>
    </row>
    <row r="29" spans="1:10" ht="15.75" customHeight="1" x14ac:dyDescent="0.25">
      <c r="A29" s="149" t="s">
        <v>80</v>
      </c>
      <c r="B29" s="150"/>
      <c r="C29" s="150"/>
      <c r="D29" s="150"/>
      <c r="E29" s="150"/>
      <c r="F29" s="150"/>
      <c r="G29" s="150"/>
      <c r="H29" s="150"/>
      <c r="I29" s="151"/>
    </row>
    <row r="30" spans="1:10" ht="45.75" x14ac:dyDescent="0.25">
      <c r="A30" s="120">
        <v>6</v>
      </c>
      <c r="B30" s="64" t="s">
        <v>57</v>
      </c>
      <c r="C30" s="121">
        <v>1</v>
      </c>
      <c r="D30" s="145">
        <f>1495.75+392</f>
        <v>1887.75</v>
      </c>
      <c r="E30" s="139">
        <f>1495.75+384</f>
        <v>1879.75</v>
      </c>
      <c r="F30" s="145">
        <f>744+192</f>
        <v>936</v>
      </c>
      <c r="G30" s="134">
        <f>C30*D30*$G$15</f>
        <v>0</v>
      </c>
      <c r="H30" s="134">
        <f>C30*E30*$G$15</f>
        <v>0</v>
      </c>
      <c r="I30" s="134">
        <f>C30*F30*$G$15</f>
        <v>0</v>
      </c>
    </row>
    <row r="31" spans="1:10" ht="45.75" x14ac:dyDescent="0.25">
      <c r="A31" s="120"/>
      <c r="B31" s="64" t="s">
        <v>58</v>
      </c>
      <c r="C31" s="121"/>
      <c r="D31" s="146"/>
      <c r="E31" s="140"/>
      <c r="F31" s="146"/>
      <c r="G31" s="134"/>
      <c r="H31" s="134"/>
      <c r="I31" s="134"/>
    </row>
    <row r="32" spans="1:10" ht="45.75" x14ac:dyDescent="0.25">
      <c r="A32" s="120"/>
      <c r="B32" s="64" t="s">
        <v>59</v>
      </c>
      <c r="C32" s="137">
        <v>1</v>
      </c>
      <c r="D32" s="137">
        <f>1399.25+343</f>
        <v>1742.25</v>
      </c>
      <c r="E32" s="137">
        <f>1399.25+336</f>
        <v>1735.25</v>
      </c>
      <c r="F32" s="137">
        <f>696+168</f>
        <v>864</v>
      </c>
      <c r="G32" s="147">
        <f>C32*D32*$G$15</f>
        <v>0</v>
      </c>
      <c r="H32" s="147">
        <f>C32*E32*$G$15</f>
        <v>0</v>
      </c>
      <c r="I32" s="134">
        <f>C32*F32*$G$15</f>
        <v>0</v>
      </c>
    </row>
    <row r="33" spans="1:9" ht="45.75" x14ac:dyDescent="0.25">
      <c r="A33" s="120"/>
      <c r="B33" s="64" t="s">
        <v>60</v>
      </c>
      <c r="C33" s="138"/>
      <c r="D33" s="138"/>
      <c r="E33" s="138"/>
      <c r="F33" s="138"/>
      <c r="G33" s="148"/>
      <c r="H33" s="148"/>
      <c r="I33" s="134"/>
    </row>
    <row r="34" spans="1:9" ht="33" x14ac:dyDescent="0.25">
      <c r="A34" s="120"/>
      <c r="B34" s="64" t="s">
        <v>122</v>
      </c>
      <c r="C34" s="59">
        <v>1</v>
      </c>
      <c r="D34" s="59">
        <v>530.75</v>
      </c>
      <c r="E34" s="59">
        <v>530.75</v>
      </c>
      <c r="F34" s="61">
        <v>264</v>
      </c>
      <c r="G34" s="54">
        <f>C34*D34*$G$15</f>
        <v>0</v>
      </c>
      <c r="H34" s="62">
        <f>C34*E34*$G$15</f>
        <v>0</v>
      </c>
      <c r="I34" s="60">
        <f>C34*F34*$G$15</f>
        <v>0</v>
      </c>
    </row>
    <row r="35" spans="1:9" ht="33" x14ac:dyDescent="0.25">
      <c r="A35" s="120"/>
      <c r="B35" s="63" t="s">
        <v>123</v>
      </c>
      <c r="C35" s="59">
        <v>1</v>
      </c>
      <c r="D35" s="59">
        <v>208</v>
      </c>
      <c r="E35" s="59">
        <v>208</v>
      </c>
      <c r="F35" s="59">
        <v>104</v>
      </c>
      <c r="G35" s="60">
        <f>C35*D35*$G$15</f>
        <v>0</v>
      </c>
      <c r="H35" s="74">
        <f>C35*E35*$G$15</f>
        <v>0</v>
      </c>
      <c r="I35" s="60">
        <f>C35*F35*$G$15</f>
        <v>0</v>
      </c>
    </row>
    <row r="36" spans="1:9" ht="30.75" x14ac:dyDescent="0.25">
      <c r="A36" s="17">
        <v>7</v>
      </c>
      <c r="B36" s="21" t="s">
        <v>61</v>
      </c>
      <c r="C36" s="1">
        <v>2</v>
      </c>
      <c r="D36" s="19">
        <v>2904</v>
      </c>
      <c r="E36" s="19">
        <v>2892</v>
      </c>
      <c r="F36" s="19">
        <v>1440</v>
      </c>
      <c r="G36" s="54">
        <f t="shared" ref="G36:G37" si="3">C36*D36*$G$15</f>
        <v>0</v>
      </c>
      <c r="H36" s="62">
        <f>C36*E36*$G$15</f>
        <v>0</v>
      </c>
      <c r="I36" s="60">
        <f>C36*F36*$G$15</f>
        <v>0</v>
      </c>
    </row>
    <row r="37" spans="1:9" ht="30.75" x14ac:dyDescent="0.25">
      <c r="A37" s="120">
        <v>8</v>
      </c>
      <c r="B37" s="50" t="s">
        <v>62</v>
      </c>
      <c r="C37" s="121">
        <v>1</v>
      </c>
      <c r="D37" s="23">
        <v>1930</v>
      </c>
      <c r="E37" s="23">
        <v>1930</v>
      </c>
      <c r="F37" s="23">
        <v>960</v>
      </c>
      <c r="G37" s="54">
        <f t="shared" si="3"/>
        <v>0</v>
      </c>
      <c r="H37" s="62">
        <f>C37*E37*$G$15</f>
        <v>0</v>
      </c>
      <c r="I37" s="60">
        <f>C37*F37*$G$15</f>
        <v>0</v>
      </c>
    </row>
    <row r="38" spans="1:9" ht="30.75" x14ac:dyDescent="0.25">
      <c r="A38" s="120"/>
      <c r="B38" s="50" t="s">
        <v>63</v>
      </c>
      <c r="C38" s="121"/>
      <c r="D38" s="24">
        <v>477.75</v>
      </c>
      <c r="E38" s="23">
        <v>468</v>
      </c>
      <c r="F38" s="23">
        <v>234</v>
      </c>
      <c r="G38" s="54">
        <f>C37*D38*$G$15</f>
        <v>0</v>
      </c>
      <c r="H38" s="43">
        <f>C37*E38*$G$15</f>
        <v>0</v>
      </c>
      <c r="I38" s="43">
        <f>C37*F38*$G$15</f>
        <v>0</v>
      </c>
    </row>
    <row r="39" spans="1:9" ht="33" x14ac:dyDescent="0.25">
      <c r="A39" s="120"/>
      <c r="B39" s="25" t="s">
        <v>93</v>
      </c>
      <c r="C39" s="121"/>
      <c r="D39" s="23">
        <v>48</v>
      </c>
      <c r="E39" s="23">
        <v>48</v>
      </c>
      <c r="F39" s="23">
        <v>24</v>
      </c>
      <c r="G39" s="54">
        <f>C37*D39*$G$15</f>
        <v>0</v>
      </c>
      <c r="H39" s="43">
        <f>C37*D39*$G$15</f>
        <v>0</v>
      </c>
      <c r="I39" s="43">
        <f>C37*F39*$G$15</f>
        <v>0</v>
      </c>
    </row>
    <row r="40" spans="1:9" ht="30.75" x14ac:dyDescent="0.25">
      <c r="A40" s="120">
        <v>9</v>
      </c>
      <c r="B40" s="33" t="s">
        <v>67</v>
      </c>
      <c r="C40" s="22">
        <v>2</v>
      </c>
      <c r="D40" s="23">
        <v>2420</v>
      </c>
      <c r="E40" s="23">
        <v>2410</v>
      </c>
      <c r="F40" s="23">
        <v>1200</v>
      </c>
      <c r="G40" s="54">
        <f>C40*D40*$G$15</f>
        <v>0</v>
      </c>
      <c r="H40" s="54">
        <f>C40*E40*$G$15</f>
        <v>0</v>
      </c>
      <c r="I40" s="54">
        <f>C40*F40*$G$15</f>
        <v>0</v>
      </c>
    </row>
    <row r="41" spans="1:9" ht="33" x14ac:dyDescent="0.25">
      <c r="A41" s="120"/>
      <c r="B41" s="21" t="s">
        <v>124</v>
      </c>
      <c r="C41" s="55">
        <v>1</v>
      </c>
      <c r="D41" s="56">
        <v>156</v>
      </c>
      <c r="E41" s="56">
        <v>156</v>
      </c>
      <c r="F41" s="56">
        <v>78</v>
      </c>
      <c r="G41" s="54">
        <f>C41*D41*$G$15</f>
        <v>0</v>
      </c>
      <c r="H41" s="54">
        <f>C41*E41*$G$15</f>
        <v>0</v>
      </c>
      <c r="I41" s="54">
        <f>C41*F41*$G$15</f>
        <v>0</v>
      </c>
    </row>
    <row r="42" spans="1:9" ht="30.75" x14ac:dyDescent="0.25">
      <c r="A42" s="120">
        <v>10</v>
      </c>
      <c r="B42" s="33" t="s">
        <v>68</v>
      </c>
      <c r="C42" s="121">
        <v>1</v>
      </c>
      <c r="D42" s="24">
        <v>3327.5</v>
      </c>
      <c r="E42" s="24">
        <v>3313.75</v>
      </c>
      <c r="F42" s="23">
        <v>1650</v>
      </c>
      <c r="G42" s="54">
        <f>C42*D42*$G$15</f>
        <v>0</v>
      </c>
      <c r="H42" s="54">
        <f>C42*E42*$G$15</f>
        <v>0</v>
      </c>
      <c r="I42" s="54">
        <f>C42*F42*$G$15</f>
        <v>0</v>
      </c>
    </row>
    <row r="43" spans="1:9" ht="30.75" x14ac:dyDescent="0.25">
      <c r="A43" s="120"/>
      <c r="B43" s="26" t="s">
        <v>69</v>
      </c>
      <c r="C43" s="121"/>
      <c r="D43" s="23">
        <v>416</v>
      </c>
      <c r="E43" s="23">
        <v>416</v>
      </c>
      <c r="F43" s="23">
        <v>208</v>
      </c>
      <c r="G43" s="54">
        <f>C42*D43*$G$15</f>
        <v>0</v>
      </c>
      <c r="H43" s="54">
        <f>C42*E43*$G$15</f>
        <v>0</v>
      </c>
      <c r="I43" s="54">
        <f>C42*F43*$G$15</f>
        <v>0</v>
      </c>
    </row>
    <row r="44" spans="1:9" ht="45.75" x14ac:dyDescent="0.25">
      <c r="A44" s="135">
        <v>11</v>
      </c>
      <c r="B44" s="48" t="s">
        <v>59</v>
      </c>
      <c r="C44" s="137">
        <v>1</v>
      </c>
      <c r="D44" s="139">
        <v>1742.25</v>
      </c>
      <c r="E44" s="139">
        <f>1399.25+336</f>
        <v>1735.25</v>
      </c>
      <c r="F44" s="141">
        <f>696+168</f>
        <v>864</v>
      </c>
      <c r="G44" s="143">
        <f>C44*D44*$G$15</f>
        <v>0</v>
      </c>
      <c r="H44" s="143">
        <f>C44*E44*$G$15</f>
        <v>0</v>
      </c>
      <c r="I44" s="143">
        <f>C44*F44*$G$15</f>
        <v>0</v>
      </c>
    </row>
    <row r="45" spans="1:9" ht="45.75" x14ac:dyDescent="0.25">
      <c r="A45" s="136"/>
      <c r="B45" s="48" t="s">
        <v>60</v>
      </c>
      <c r="C45" s="138"/>
      <c r="D45" s="140"/>
      <c r="E45" s="140"/>
      <c r="F45" s="142"/>
      <c r="G45" s="144"/>
      <c r="H45" s="144"/>
      <c r="I45" s="144"/>
    </row>
    <row r="46" spans="1:9" ht="30.75" x14ac:dyDescent="0.25">
      <c r="A46" s="20">
        <v>12</v>
      </c>
      <c r="B46" s="18" t="s">
        <v>70</v>
      </c>
      <c r="C46" s="22">
        <v>1</v>
      </c>
      <c r="D46" s="24">
        <v>2480.5</v>
      </c>
      <c r="E46" s="24">
        <v>2470.25</v>
      </c>
      <c r="F46" s="23">
        <v>1230</v>
      </c>
      <c r="G46" s="44">
        <f>C46*D46*$G$15</f>
        <v>0</v>
      </c>
      <c r="H46" s="44">
        <f>C46*E46*$G$15</f>
        <v>0</v>
      </c>
      <c r="I46" s="44">
        <f>C46*F46*$G$15</f>
        <v>0</v>
      </c>
    </row>
    <row r="47" spans="1:9" ht="30.75" x14ac:dyDescent="0.25">
      <c r="A47" s="20">
        <v>13</v>
      </c>
      <c r="B47" s="18" t="s">
        <v>70</v>
      </c>
      <c r="C47" s="22">
        <v>2</v>
      </c>
      <c r="D47" s="24">
        <v>2480.5</v>
      </c>
      <c r="E47" s="24">
        <v>2470.25</v>
      </c>
      <c r="F47" s="23">
        <v>1230</v>
      </c>
      <c r="G47" s="44">
        <f>C47*D47*$G$15</f>
        <v>0</v>
      </c>
      <c r="H47" s="44">
        <f>C47*E47*$G$15</f>
        <v>0</v>
      </c>
      <c r="I47" s="44">
        <f>C47*F47*$G$15</f>
        <v>0</v>
      </c>
    </row>
    <row r="48" spans="1:9" ht="30.75" x14ac:dyDescent="0.25">
      <c r="A48" s="20">
        <v>14</v>
      </c>
      <c r="B48" s="18" t="s">
        <v>70</v>
      </c>
      <c r="C48" s="22">
        <v>2</v>
      </c>
      <c r="D48" s="24">
        <v>2480.5</v>
      </c>
      <c r="E48" s="24">
        <v>2470.25</v>
      </c>
      <c r="F48" s="23">
        <v>1230</v>
      </c>
      <c r="G48" s="44">
        <f>C48*D48*$G$15</f>
        <v>0</v>
      </c>
      <c r="H48" s="44">
        <f>C48*E48*$G$15</f>
        <v>0</v>
      </c>
      <c r="I48" s="44">
        <f>C48*F48*$G$15</f>
        <v>0</v>
      </c>
    </row>
    <row r="49" spans="1:10" ht="30.75" x14ac:dyDescent="0.25">
      <c r="A49" s="20">
        <v>15</v>
      </c>
      <c r="B49" s="18" t="s">
        <v>70</v>
      </c>
      <c r="C49" s="22">
        <v>1</v>
      </c>
      <c r="D49" s="24">
        <v>2480.5</v>
      </c>
      <c r="E49" s="24">
        <v>2470.25</v>
      </c>
      <c r="F49" s="23">
        <v>1230</v>
      </c>
      <c r="G49" s="44">
        <f t="shared" ref="G49:G51" si="4">C49*D49*$G$15</f>
        <v>0</v>
      </c>
      <c r="H49" s="44">
        <f t="shared" ref="H49:H51" si="5">C49*E49*$G$15</f>
        <v>0</v>
      </c>
      <c r="I49" s="44">
        <f t="shared" ref="I49:I51" si="6">C49*F49*$G$15</f>
        <v>0</v>
      </c>
    </row>
    <row r="50" spans="1:10" ht="30.75" x14ac:dyDescent="0.25">
      <c r="A50" s="20">
        <v>16</v>
      </c>
      <c r="B50" s="18" t="s">
        <v>70</v>
      </c>
      <c r="C50" s="22">
        <v>1</v>
      </c>
      <c r="D50" s="24">
        <v>2480.5</v>
      </c>
      <c r="E50" s="24">
        <v>2470.25</v>
      </c>
      <c r="F50" s="23">
        <v>1230</v>
      </c>
      <c r="G50" s="44">
        <f t="shared" si="4"/>
        <v>0</v>
      </c>
      <c r="H50" s="44">
        <f t="shared" si="5"/>
        <v>0</v>
      </c>
      <c r="I50" s="44">
        <f t="shared" si="6"/>
        <v>0</v>
      </c>
    </row>
    <row r="51" spans="1:10" ht="30.75" x14ac:dyDescent="0.25">
      <c r="A51" s="20">
        <v>17</v>
      </c>
      <c r="B51" s="18" t="s">
        <v>71</v>
      </c>
      <c r="C51" s="22">
        <v>2</v>
      </c>
      <c r="D51" s="23">
        <v>2299</v>
      </c>
      <c r="E51" s="24">
        <v>2289.5</v>
      </c>
      <c r="F51" s="23">
        <v>1140</v>
      </c>
      <c r="G51" s="44">
        <f t="shared" si="4"/>
        <v>0</v>
      </c>
      <c r="H51" s="44">
        <f t="shared" si="5"/>
        <v>0</v>
      </c>
      <c r="I51" s="44">
        <f t="shared" si="6"/>
        <v>0</v>
      </c>
    </row>
    <row r="52" spans="1:10" ht="30.75" x14ac:dyDescent="0.25">
      <c r="A52" s="120">
        <v>18</v>
      </c>
      <c r="B52" s="33" t="s">
        <v>67</v>
      </c>
      <c r="C52" s="121">
        <v>1</v>
      </c>
      <c r="D52" s="23">
        <v>2420</v>
      </c>
      <c r="E52" s="23">
        <v>2410</v>
      </c>
      <c r="F52" s="23">
        <v>1200</v>
      </c>
      <c r="G52" s="43">
        <f>C52*D52*$G$15</f>
        <v>0</v>
      </c>
      <c r="H52" s="43">
        <f>C52*E52*$G$15</f>
        <v>0</v>
      </c>
      <c r="I52" s="43">
        <f>C52*F52*$G$15</f>
        <v>0</v>
      </c>
    </row>
    <row r="53" spans="1:10" ht="33" x14ac:dyDescent="0.25">
      <c r="A53" s="120"/>
      <c r="B53" s="27" t="s">
        <v>124</v>
      </c>
      <c r="C53" s="121"/>
      <c r="D53" s="56">
        <v>156</v>
      </c>
      <c r="E53" s="56">
        <v>156</v>
      </c>
      <c r="F53" s="56">
        <v>78</v>
      </c>
      <c r="G53" s="57">
        <f>C52*D53*$G$15</f>
        <v>0</v>
      </c>
      <c r="H53" s="58">
        <f>C52*E53*$G$15</f>
        <v>0</v>
      </c>
      <c r="I53" s="58">
        <f>C52*F53*$G$15</f>
        <v>0</v>
      </c>
    </row>
    <row r="54" spans="1:10" ht="33" x14ac:dyDescent="0.25">
      <c r="A54" s="52">
        <v>19</v>
      </c>
      <c r="B54" s="21" t="s">
        <v>125</v>
      </c>
      <c r="C54" s="55">
        <v>1</v>
      </c>
      <c r="D54" s="51">
        <v>156</v>
      </c>
      <c r="E54" s="51">
        <v>156</v>
      </c>
      <c r="F54" s="55">
        <v>78</v>
      </c>
      <c r="G54" s="53">
        <f>C54*D54*$G$15</f>
        <v>0</v>
      </c>
      <c r="H54" s="60">
        <f>C54*E54*$G$15</f>
        <v>0</v>
      </c>
      <c r="I54" s="60">
        <f>C54*F54*$G$15</f>
        <v>0</v>
      </c>
    </row>
    <row r="55" spans="1:10" x14ac:dyDescent="0.25">
      <c r="A55" s="84" t="s">
        <v>15</v>
      </c>
      <c r="B55" s="85"/>
      <c r="C55" s="85"/>
      <c r="D55" s="85"/>
      <c r="E55" s="85"/>
      <c r="F55" s="86"/>
      <c r="G55" s="60">
        <f>SUM(G23:G28)+SUM(G30:G54)</f>
        <v>0</v>
      </c>
      <c r="H55" s="60">
        <f>SUM(H23:H28)+SUM(H30:H54)</f>
        <v>0</v>
      </c>
      <c r="I55" s="60">
        <f>SUM(I23:I28)+SUM(I30:I54)</f>
        <v>0</v>
      </c>
    </row>
    <row r="56" spans="1:10" ht="15.75" customHeight="1" x14ac:dyDescent="0.25">
      <c r="A56" s="87" t="s">
        <v>81</v>
      </c>
      <c r="B56" s="88"/>
      <c r="C56" s="88"/>
      <c r="D56" s="88"/>
      <c r="E56" s="88"/>
      <c r="F56" s="89"/>
      <c r="G56" s="134">
        <f>G55+H55+I55</f>
        <v>0</v>
      </c>
      <c r="H56" s="134"/>
      <c r="I56" s="134"/>
    </row>
    <row r="57" spans="1:10" x14ac:dyDescent="0.25">
      <c r="A57" s="14"/>
      <c r="B57" s="14"/>
      <c r="C57" s="14"/>
      <c r="D57" s="14"/>
      <c r="E57" s="14"/>
      <c r="F57" s="14"/>
      <c r="G57" s="14"/>
      <c r="H57" s="67"/>
      <c r="I57" s="67"/>
      <c r="J57" s="3"/>
    </row>
    <row r="58" spans="1:10" x14ac:dyDescent="0.25">
      <c r="A58" s="3"/>
      <c r="B58" s="3"/>
      <c r="C58" s="3"/>
      <c r="D58" s="3"/>
      <c r="E58" s="3"/>
      <c r="F58" s="3"/>
      <c r="G58" s="3"/>
      <c r="H58" s="3"/>
      <c r="I58" s="3"/>
      <c r="J58" s="3"/>
    </row>
    <row r="59" spans="1:10" ht="15.75" customHeight="1" x14ac:dyDescent="0.25">
      <c r="A59" s="90" t="s">
        <v>128</v>
      </c>
      <c r="B59" s="91"/>
      <c r="C59" s="91"/>
      <c r="D59" s="91"/>
      <c r="E59" s="91"/>
      <c r="F59" s="91"/>
      <c r="G59" s="91"/>
      <c r="H59" s="91"/>
      <c r="I59" s="92"/>
    </row>
    <row r="60" spans="1:10" ht="16.5" customHeight="1" x14ac:dyDescent="0.25">
      <c r="A60" s="126" t="s">
        <v>114</v>
      </c>
      <c r="B60" s="127"/>
      <c r="C60" s="128"/>
      <c r="D60" s="133" t="s">
        <v>129</v>
      </c>
      <c r="E60" s="94"/>
      <c r="F60" s="93" t="s">
        <v>72</v>
      </c>
      <c r="G60" s="94"/>
      <c r="H60" s="93" t="s">
        <v>113</v>
      </c>
      <c r="I60" s="94"/>
    </row>
    <row r="61" spans="1:10" x14ac:dyDescent="0.25">
      <c r="A61" s="129"/>
      <c r="B61" s="130"/>
      <c r="C61" s="131"/>
      <c r="D61" s="95" t="s">
        <v>98</v>
      </c>
      <c r="E61" s="96"/>
      <c r="F61" s="97" t="s">
        <v>98</v>
      </c>
      <c r="G61" s="96"/>
      <c r="H61" s="97" t="s">
        <v>99</v>
      </c>
      <c r="I61" s="96"/>
    </row>
    <row r="62" spans="1:10" x14ac:dyDescent="0.25">
      <c r="A62" s="123">
        <v>0</v>
      </c>
      <c r="B62" s="124"/>
      <c r="C62" s="125"/>
      <c r="D62" s="98">
        <f>A62*12</f>
        <v>0</v>
      </c>
      <c r="E62" s="99"/>
      <c r="F62" s="98">
        <f>A62*12</f>
        <v>0</v>
      </c>
      <c r="G62" s="99"/>
      <c r="H62" s="98">
        <f>A62*6</f>
        <v>0</v>
      </c>
      <c r="I62" s="99"/>
    </row>
    <row r="63" spans="1:10" ht="16.5" customHeight="1" x14ac:dyDescent="0.25">
      <c r="A63" s="132" t="s">
        <v>49</v>
      </c>
      <c r="B63" s="132"/>
      <c r="C63" s="132"/>
      <c r="D63" s="132"/>
      <c r="E63" s="132"/>
      <c r="F63" s="132"/>
      <c r="G63" s="132"/>
      <c r="H63" s="122">
        <f>D62+F62+H62</f>
        <v>0</v>
      </c>
      <c r="I63" s="122"/>
    </row>
    <row r="64" spans="1:10" ht="15.75" customHeight="1" x14ac:dyDescent="0.25">
      <c r="A64" s="90" t="s">
        <v>100</v>
      </c>
      <c r="B64" s="91"/>
      <c r="C64" s="91"/>
      <c r="D64" s="91"/>
      <c r="E64" s="91"/>
      <c r="F64" s="91"/>
      <c r="G64" s="91"/>
      <c r="H64" s="91"/>
      <c r="I64" s="92"/>
    </row>
    <row r="65" spans="1:9" ht="15.75" customHeight="1" x14ac:dyDescent="0.25">
      <c r="A65" s="106" t="s">
        <v>14</v>
      </c>
      <c r="B65" s="106"/>
      <c r="C65" s="106"/>
      <c r="D65" s="100" t="s">
        <v>13</v>
      </c>
      <c r="E65" s="101"/>
      <c r="F65" s="102"/>
      <c r="G65" s="107" t="s">
        <v>12</v>
      </c>
      <c r="H65" s="107"/>
      <c r="I65" s="107"/>
    </row>
    <row r="66" spans="1:9" x14ac:dyDescent="0.25">
      <c r="A66" s="106"/>
      <c r="B66" s="106"/>
      <c r="C66" s="106"/>
      <c r="D66" s="103"/>
      <c r="E66" s="104"/>
      <c r="F66" s="105"/>
      <c r="G66" s="107"/>
      <c r="H66" s="107"/>
      <c r="I66" s="107"/>
    </row>
    <row r="67" spans="1:9" ht="18" x14ac:dyDescent="0.25">
      <c r="A67" s="106"/>
      <c r="B67" s="106"/>
      <c r="C67" s="106"/>
      <c r="D67" s="1" t="s">
        <v>101</v>
      </c>
      <c r="E67" s="1" t="s">
        <v>102</v>
      </c>
      <c r="F67" s="22" t="s">
        <v>103</v>
      </c>
      <c r="G67" s="1" t="s">
        <v>106</v>
      </c>
      <c r="H67" s="22" t="s">
        <v>107</v>
      </c>
      <c r="I67" s="1" t="s">
        <v>108</v>
      </c>
    </row>
    <row r="68" spans="1:9" x14ac:dyDescent="0.25">
      <c r="A68" s="106"/>
      <c r="B68" s="106"/>
      <c r="C68" s="106"/>
      <c r="D68" s="37" t="s">
        <v>83</v>
      </c>
      <c r="E68" s="37" t="s">
        <v>83</v>
      </c>
      <c r="F68" s="37" t="s">
        <v>84</v>
      </c>
      <c r="G68" s="38" t="s">
        <v>104</v>
      </c>
      <c r="H68" s="38" t="s">
        <v>105</v>
      </c>
      <c r="I68" s="38" t="s">
        <v>109</v>
      </c>
    </row>
    <row r="69" spans="1:9" ht="76.5" customHeight="1" x14ac:dyDescent="0.25">
      <c r="A69" s="75" t="s">
        <v>111</v>
      </c>
      <c r="B69" s="76"/>
      <c r="C69" s="77"/>
      <c r="D69" s="19">
        <v>5000</v>
      </c>
      <c r="E69" s="19">
        <v>5000</v>
      </c>
      <c r="F69" s="29">
        <v>2500</v>
      </c>
      <c r="G69" s="2">
        <f>D69*$G$15</f>
        <v>0</v>
      </c>
      <c r="H69" s="60">
        <f>E69*$G$15</f>
        <v>0</v>
      </c>
      <c r="I69" s="60">
        <f>F69*$G$15</f>
        <v>0</v>
      </c>
    </row>
    <row r="70" spans="1:9" ht="15.75" customHeight="1" x14ac:dyDescent="0.25">
      <c r="A70" s="87" t="s">
        <v>82</v>
      </c>
      <c r="B70" s="88"/>
      <c r="C70" s="88"/>
      <c r="D70" s="88"/>
      <c r="E70" s="88"/>
      <c r="F70" s="89"/>
      <c r="G70" s="117">
        <f>G69+H69+I69</f>
        <v>0</v>
      </c>
      <c r="H70" s="118"/>
      <c r="I70" s="119"/>
    </row>
    <row r="71" spans="1:9" x14ac:dyDescent="0.25">
      <c r="A71" s="30" t="s">
        <v>11</v>
      </c>
      <c r="B71" s="3"/>
      <c r="C71" s="3"/>
      <c r="D71" s="3"/>
      <c r="E71" s="3"/>
      <c r="F71" s="3"/>
      <c r="G71" s="3"/>
      <c r="H71" s="3"/>
      <c r="I71" s="3"/>
    </row>
    <row r="72" spans="1:9" ht="15.75" customHeight="1" x14ac:dyDescent="0.25">
      <c r="A72" s="82" t="s">
        <v>73</v>
      </c>
      <c r="B72" s="82"/>
      <c r="C72" s="82"/>
      <c r="D72" s="82"/>
      <c r="E72" s="82"/>
      <c r="F72" s="82"/>
      <c r="G72" s="82"/>
      <c r="H72" s="82"/>
      <c r="I72" s="82"/>
    </row>
    <row r="73" spans="1:9" ht="15.75" customHeight="1" x14ac:dyDescent="0.25">
      <c r="A73" s="82" t="s">
        <v>74</v>
      </c>
      <c r="B73" s="82"/>
      <c r="C73" s="82"/>
      <c r="D73" s="82"/>
      <c r="E73" s="82"/>
      <c r="F73" s="82"/>
      <c r="G73" s="82"/>
      <c r="H73" s="82"/>
      <c r="I73" s="82"/>
    </row>
    <row r="74" spans="1:9" ht="15.75" customHeight="1" x14ac:dyDescent="0.25">
      <c r="A74" s="82" t="s">
        <v>75</v>
      </c>
      <c r="B74" s="82"/>
      <c r="C74" s="82"/>
      <c r="D74" s="82"/>
      <c r="E74" s="82"/>
      <c r="F74" s="82"/>
      <c r="G74" s="82"/>
      <c r="H74" s="82"/>
      <c r="I74" s="82"/>
    </row>
    <row r="75" spans="1:9" ht="15.75" customHeight="1" x14ac:dyDescent="0.25">
      <c r="A75" s="82" t="s">
        <v>50</v>
      </c>
      <c r="B75" s="82"/>
      <c r="C75" s="82"/>
      <c r="D75" s="82"/>
      <c r="E75" s="82"/>
      <c r="F75" s="82"/>
      <c r="G75" s="82"/>
      <c r="H75" s="82"/>
      <c r="I75" s="82"/>
    </row>
    <row r="76" spans="1:9" ht="15.75" customHeight="1" x14ac:dyDescent="0.25">
      <c r="A76" s="82" t="s">
        <v>51</v>
      </c>
      <c r="B76" s="82"/>
      <c r="C76" s="82"/>
      <c r="D76" s="82"/>
      <c r="E76" s="82"/>
      <c r="F76" s="82"/>
      <c r="G76" s="82"/>
      <c r="H76" s="82"/>
      <c r="I76" s="82"/>
    </row>
    <row r="77" spans="1:9" ht="15.75" customHeight="1" x14ac:dyDescent="0.25">
      <c r="A77" s="82" t="s">
        <v>76</v>
      </c>
      <c r="B77" s="82"/>
      <c r="C77" s="82"/>
      <c r="D77" s="82"/>
      <c r="E77" s="82"/>
      <c r="F77" s="82"/>
      <c r="G77" s="82"/>
      <c r="H77" s="82"/>
      <c r="I77" s="82"/>
    </row>
    <row r="78" spans="1:9" ht="15.75" customHeight="1" x14ac:dyDescent="0.25">
      <c r="A78" s="82" t="s">
        <v>77</v>
      </c>
      <c r="B78" s="82"/>
      <c r="C78" s="82"/>
      <c r="D78" s="82"/>
      <c r="E78" s="82"/>
      <c r="F78" s="82"/>
      <c r="G78" s="82"/>
      <c r="H78" s="82"/>
      <c r="I78" s="82"/>
    </row>
    <row r="79" spans="1:9" ht="15.75" customHeight="1" x14ac:dyDescent="0.25">
      <c r="A79" s="81" t="s">
        <v>137</v>
      </c>
      <c r="B79" s="81"/>
      <c r="C79" s="81"/>
      <c r="D79" s="81"/>
      <c r="E79" s="81"/>
      <c r="F79" s="81"/>
      <c r="G79" s="81"/>
      <c r="H79" s="81"/>
      <c r="I79" s="81"/>
    </row>
    <row r="80" spans="1:9" ht="30" customHeight="1" x14ac:dyDescent="0.25">
      <c r="A80" s="81" t="s">
        <v>138</v>
      </c>
      <c r="B80" s="81"/>
      <c r="C80" s="81"/>
      <c r="D80" s="81"/>
      <c r="E80" s="81"/>
      <c r="F80" s="81"/>
      <c r="G80" s="81"/>
      <c r="H80" s="81"/>
      <c r="I80" s="81"/>
    </row>
    <row r="81" spans="1:9" ht="15.75" customHeight="1" x14ac:dyDescent="0.25">
      <c r="A81" s="81" t="s">
        <v>139</v>
      </c>
      <c r="B81" s="81"/>
      <c r="C81" s="81"/>
      <c r="D81" s="81"/>
      <c r="E81" s="81"/>
      <c r="F81" s="81"/>
      <c r="G81" s="81"/>
      <c r="H81" s="81"/>
      <c r="I81" s="81"/>
    </row>
    <row r="82" spans="1:9" ht="30" customHeight="1" x14ac:dyDescent="0.25">
      <c r="A82" s="81" t="s">
        <v>140</v>
      </c>
      <c r="B82" s="81"/>
      <c r="C82" s="81"/>
      <c r="D82" s="81"/>
      <c r="E82" s="81"/>
      <c r="F82" s="81"/>
      <c r="G82" s="81"/>
      <c r="H82" s="81"/>
      <c r="I82" s="81"/>
    </row>
    <row r="83" spans="1:9" ht="15.75" customHeight="1" x14ac:dyDescent="0.25">
      <c r="A83" s="81" t="s">
        <v>141</v>
      </c>
      <c r="B83" s="81"/>
      <c r="C83" s="81"/>
      <c r="D83" s="81"/>
      <c r="E83" s="81"/>
      <c r="F83" s="81"/>
      <c r="G83" s="81"/>
      <c r="H83" s="81"/>
      <c r="I83" s="81"/>
    </row>
    <row r="84" spans="1:9" ht="15.75" customHeight="1" x14ac:dyDescent="0.25">
      <c r="A84" s="82" t="s">
        <v>92</v>
      </c>
      <c r="B84" s="82"/>
      <c r="C84" s="82"/>
      <c r="D84" s="82"/>
      <c r="E84" s="82"/>
      <c r="F84" s="82"/>
      <c r="G84" s="82"/>
      <c r="H84" s="82"/>
      <c r="I84" s="82"/>
    </row>
    <row r="85" spans="1:9" ht="207.75" customHeight="1" x14ac:dyDescent="0.25">
      <c r="A85" s="82" t="s">
        <v>118</v>
      </c>
      <c r="B85" s="82"/>
      <c r="C85" s="82"/>
      <c r="D85" s="82"/>
      <c r="E85" s="82"/>
      <c r="F85" s="82"/>
      <c r="G85" s="82"/>
      <c r="H85" s="82"/>
      <c r="I85" s="82"/>
    </row>
    <row r="86" spans="1:9" ht="30" customHeight="1" x14ac:dyDescent="0.25">
      <c r="A86" s="82" t="s">
        <v>94</v>
      </c>
      <c r="B86" s="82"/>
      <c r="C86" s="82"/>
      <c r="D86" s="82"/>
      <c r="E86" s="82"/>
      <c r="F86" s="82"/>
      <c r="G86" s="82"/>
      <c r="H86" s="82"/>
      <c r="I86" s="82"/>
    </row>
    <row r="87" spans="1:9" ht="30" customHeight="1" x14ac:dyDescent="0.25">
      <c r="A87" s="82" t="s">
        <v>126</v>
      </c>
      <c r="B87" s="82"/>
      <c r="C87" s="82"/>
      <c r="D87" s="82"/>
      <c r="E87" s="82"/>
      <c r="F87" s="82"/>
      <c r="G87" s="82"/>
      <c r="H87" s="82"/>
      <c r="I87" s="82"/>
    </row>
    <row r="88" spans="1:9" ht="15.75" customHeight="1" x14ac:dyDescent="0.25">
      <c r="A88" s="82" t="s">
        <v>95</v>
      </c>
      <c r="B88" s="82"/>
      <c r="C88" s="82"/>
      <c r="D88" s="82"/>
      <c r="E88" s="82"/>
      <c r="F88" s="82"/>
      <c r="G88" s="82"/>
      <c r="H88" s="82"/>
      <c r="I88" s="82"/>
    </row>
    <row r="89" spans="1:9" ht="15.75" customHeight="1" x14ac:dyDescent="0.25">
      <c r="A89" s="82" t="s">
        <v>96</v>
      </c>
      <c r="B89" s="82"/>
      <c r="C89" s="82"/>
      <c r="D89" s="82"/>
      <c r="E89" s="82"/>
      <c r="F89" s="82"/>
      <c r="G89" s="82"/>
      <c r="H89" s="82"/>
      <c r="I89" s="82"/>
    </row>
    <row r="90" spans="1:9" ht="15.75" customHeight="1" x14ac:dyDescent="0.25">
      <c r="A90" s="82" t="s">
        <v>97</v>
      </c>
      <c r="B90" s="82"/>
      <c r="C90" s="82"/>
      <c r="D90" s="82"/>
      <c r="E90" s="82"/>
      <c r="F90" s="82"/>
      <c r="G90" s="82"/>
      <c r="H90" s="82"/>
      <c r="I90" s="82"/>
    </row>
    <row r="91" spans="1:9" x14ac:dyDescent="0.25">
      <c r="A91" s="83"/>
      <c r="B91" s="83"/>
      <c r="C91" s="83"/>
      <c r="D91" s="83"/>
      <c r="E91" s="83"/>
      <c r="F91" s="83"/>
      <c r="G91" s="83"/>
      <c r="H91" s="83"/>
      <c r="I91" s="83"/>
    </row>
    <row r="92" spans="1:9" x14ac:dyDescent="0.25">
      <c r="A92" s="3"/>
      <c r="B92" s="3"/>
      <c r="C92" s="3"/>
      <c r="D92" s="3"/>
      <c r="E92" s="3"/>
      <c r="F92" s="3"/>
      <c r="G92" s="3"/>
      <c r="H92" s="3"/>
      <c r="I92" s="3"/>
    </row>
    <row r="93" spans="1:9" x14ac:dyDescent="0.25">
      <c r="A93" s="31" t="s">
        <v>10</v>
      </c>
      <c r="B93" s="3"/>
      <c r="C93" s="3"/>
      <c r="D93" s="3"/>
      <c r="E93" s="3"/>
      <c r="F93" s="3"/>
      <c r="G93" s="3"/>
      <c r="H93" s="3"/>
      <c r="I93" s="3"/>
    </row>
    <row r="94" spans="1:9" x14ac:dyDescent="0.25">
      <c r="A94" s="32" t="s">
        <v>9</v>
      </c>
      <c r="B94" s="111" t="s">
        <v>8</v>
      </c>
      <c r="C94" s="112"/>
      <c r="D94" s="113"/>
      <c r="E94" s="71" t="s">
        <v>7</v>
      </c>
      <c r="F94" s="72"/>
      <c r="G94" s="72"/>
      <c r="H94" s="72"/>
      <c r="I94" s="73"/>
    </row>
    <row r="95" spans="1:9" ht="15.75" customHeight="1" x14ac:dyDescent="0.25">
      <c r="A95" s="1">
        <v>1</v>
      </c>
      <c r="B95" s="75" t="s">
        <v>6</v>
      </c>
      <c r="C95" s="76"/>
      <c r="D95" s="77"/>
      <c r="E95" s="75" t="s">
        <v>52</v>
      </c>
      <c r="F95" s="76"/>
      <c r="G95" s="76"/>
      <c r="H95" s="76"/>
      <c r="I95" s="77"/>
    </row>
    <row r="96" spans="1:9" ht="15.75" customHeight="1" x14ac:dyDescent="0.25">
      <c r="A96" s="1">
        <v>2</v>
      </c>
      <c r="B96" s="75" t="s">
        <v>5</v>
      </c>
      <c r="C96" s="76"/>
      <c r="D96" s="77"/>
      <c r="E96" s="75" t="s">
        <v>112</v>
      </c>
      <c r="F96" s="76"/>
      <c r="G96" s="76"/>
      <c r="H96" s="76"/>
      <c r="I96" s="77"/>
    </row>
    <row r="97" spans="1:9" ht="15.75" customHeight="1" x14ac:dyDescent="0.25">
      <c r="A97" s="51">
        <v>3</v>
      </c>
      <c r="B97" s="75" t="s">
        <v>142</v>
      </c>
      <c r="C97" s="76"/>
      <c r="D97" s="77"/>
      <c r="E97" s="75" t="s">
        <v>115</v>
      </c>
      <c r="F97" s="76"/>
      <c r="G97" s="76"/>
      <c r="H97" s="76"/>
      <c r="I97" s="77"/>
    </row>
    <row r="98" spans="1:9" ht="15.75" customHeight="1" x14ac:dyDescent="0.25">
      <c r="A98" s="51">
        <v>4</v>
      </c>
      <c r="B98" s="75" t="s">
        <v>27</v>
      </c>
      <c r="C98" s="76"/>
      <c r="D98" s="77"/>
      <c r="E98" s="75" t="s">
        <v>3</v>
      </c>
      <c r="F98" s="76"/>
      <c r="G98" s="76"/>
      <c r="H98" s="76"/>
      <c r="I98" s="77"/>
    </row>
    <row r="99" spans="1:9" ht="15.75" customHeight="1" x14ac:dyDescent="0.25">
      <c r="A99" s="51">
        <v>5</v>
      </c>
      <c r="B99" s="114" t="s">
        <v>28</v>
      </c>
      <c r="C99" s="115"/>
      <c r="D99" s="116"/>
      <c r="E99" s="75" t="s">
        <v>88</v>
      </c>
      <c r="F99" s="76"/>
      <c r="G99" s="76"/>
      <c r="H99" s="76"/>
      <c r="I99" s="77"/>
    </row>
    <row r="100" spans="1:9" ht="30.75" customHeight="1" x14ac:dyDescent="0.25">
      <c r="A100" s="51">
        <v>6</v>
      </c>
      <c r="B100" s="78" t="s">
        <v>132</v>
      </c>
      <c r="C100" s="79"/>
      <c r="D100" s="80"/>
      <c r="E100" s="78" t="s">
        <v>133</v>
      </c>
      <c r="F100" s="79"/>
      <c r="G100" s="79"/>
      <c r="H100" s="79"/>
      <c r="I100" s="80"/>
    </row>
    <row r="101" spans="1:9" ht="15.75" customHeight="1" x14ac:dyDescent="0.25">
      <c r="A101" s="51">
        <v>7</v>
      </c>
      <c r="B101" s="78" t="s">
        <v>24</v>
      </c>
      <c r="C101" s="79"/>
      <c r="D101" s="80"/>
      <c r="E101" s="78" t="s">
        <v>134</v>
      </c>
      <c r="F101" s="79"/>
      <c r="G101" s="79"/>
      <c r="H101" s="79"/>
      <c r="I101" s="80"/>
    </row>
    <row r="102" spans="1:9" ht="15.75" customHeight="1" x14ac:dyDescent="0.25">
      <c r="A102" s="51">
        <v>8</v>
      </c>
      <c r="B102" s="108" t="s">
        <v>23</v>
      </c>
      <c r="C102" s="109"/>
      <c r="D102" s="110"/>
      <c r="E102" s="78" t="s">
        <v>89</v>
      </c>
      <c r="F102" s="79"/>
      <c r="G102" s="79"/>
      <c r="H102" s="79"/>
      <c r="I102" s="80"/>
    </row>
    <row r="103" spans="1:9" ht="15.75" customHeight="1" x14ac:dyDescent="0.25">
      <c r="A103" s="51">
        <v>9</v>
      </c>
      <c r="B103" s="108" t="s">
        <v>25</v>
      </c>
      <c r="C103" s="109"/>
      <c r="D103" s="110"/>
      <c r="E103" s="78" t="s">
        <v>135</v>
      </c>
      <c r="F103" s="79"/>
      <c r="G103" s="79"/>
      <c r="H103" s="79"/>
      <c r="I103" s="80"/>
    </row>
    <row r="104" spans="1:9" ht="15.75" customHeight="1" x14ac:dyDescent="0.25">
      <c r="A104" s="51">
        <v>10</v>
      </c>
      <c r="B104" s="78" t="s">
        <v>26</v>
      </c>
      <c r="C104" s="79"/>
      <c r="D104" s="80"/>
      <c r="E104" s="78" t="s">
        <v>131</v>
      </c>
      <c r="F104" s="79"/>
      <c r="G104" s="79"/>
      <c r="H104" s="79"/>
      <c r="I104" s="80"/>
    </row>
    <row r="105" spans="1:9" ht="15.75" customHeight="1" x14ac:dyDescent="0.25">
      <c r="A105" s="51">
        <v>11</v>
      </c>
      <c r="B105" s="78" t="s">
        <v>110</v>
      </c>
      <c r="C105" s="79"/>
      <c r="D105" s="80"/>
      <c r="E105" s="78" t="s">
        <v>136</v>
      </c>
      <c r="F105" s="79"/>
      <c r="G105" s="79"/>
      <c r="H105" s="79"/>
      <c r="I105" s="80"/>
    </row>
    <row r="106" spans="1:9" ht="15.75" customHeight="1" x14ac:dyDescent="0.25">
      <c r="A106" s="51">
        <v>12</v>
      </c>
      <c r="B106" s="78" t="s">
        <v>29</v>
      </c>
      <c r="C106" s="79"/>
      <c r="D106" s="80"/>
      <c r="E106" s="78" t="s">
        <v>136</v>
      </c>
      <c r="F106" s="79"/>
      <c r="G106" s="79"/>
      <c r="H106" s="79"/>
      <c r="I106" s="80"/>
    </row>
    <row r="107" spans="1:9" ht="15.75" customHeight="1" x14ac:dyDescent="0.25">
      <c r="A107" s="51">
        <v>13</v>
      </c>
      <c r="B107" s="75" t="s">
        <v>30</v>
      </c>
      <c r="C107" s="76"/>
      <c r="D107" s="77"/>
      <c r="E107" s="75" t="s">
        <v>53</v>
      </c>
      <c r="F107" s="76"/>
      <c r="G107" s="76"/>
      <c r="H107" s="76"/>
      <c r="I107" s="77"/>
    </row>
    <row r="108" spans="1:9" ht="15.75" customHeight="1" x14ac:dyDescent="0.25">
      <c r="A108" s="51">
        <v>14</v>
      </c>
      <c r="B108" s="75" t="s">
        <v>31</v>
      </c>
      <c r="C108" s="76"/>
      <c r="D108" s="77"/>
      <c r="E108" s="75" t="s">
        <v>117</v>
      </c>
      <c r="F108" s="76"/>
      <c r="G108" s="76"/>
      <c r="H108" s="76"/>
      <c r="I108" s="77"/>
    </row>
    <row r="109" spans="1:9" ht="15.75" customHeight="1" x14ac:dyDescent="0.25">
      <c r="A109" s="51">
        <v>15</v>
      </c>
      <c r="B109" s="75" t="s">
        <v>32</v>
      </c>
      <c r="C109" s="76"/>
      <c r="D109" s="77"/>
      <c r="E109" s="75" t="s">
        <v>54</v>
      </c>
      <c r="F109" s="76"/>
      <c r="G109" s="76"/>
      <c r="H109" s="76"/>
      <c r="I109" s="77"/>
    </row>
    <row r="110" spans="1:9" ht="15.75" customHeight="1" x14ac:dyDescent="0.25">
      <c r="A110" s="51">
        <v>16</v>
      </c>
      <c r="B110" s="75" t="s">
        <v>4</v>
      </c>
      <c r="C110" s="76"/>
      <c r="D110" s="77"/>
      <c r="E110" s="75" t="s">
        <v>55</v>
      </c>
      <c r="F110" s="76"/>
      <c r="G110" s="76"/>
      <c r="H110" s="76"/>
      <c r="I110" s="77"/>
    </row>
    <row r="111" spans="1:9" ht="15.75" customHeight="1" x14ac:dyDescent="0.25">
      <c r="A111" s="51">
        <v>17</v>
      </c>
      <c r="B111" s="75" t="s">
        <v>33</v>
      </c>
      <c r="C111" s="76"/>
      <c r="D111" s="77"/>
      <c r="E111" s="75" t="s">
        <v>116</v>
      </c>
      <c r="F111" s="76"/>
      <c r="G111" s="76"/>
      <c r="H111" s="76"/>
      <c r="I111" s="77"/>
    </row>
    <row r="112" spans="1:9" ht="15.75" customHeight="1" x14ac:dyDescent="0.25">
      <c r="A112" s="51">
        <v>18</v>
      </c>
      <c r="B112" s="75" t="s">
        <v>34</v>
      </c>
      <c r="C112" s="76"/>
      <c r="D112" s="77"/>
      <c r="E112" s="75" t="s">
        <v>90</v>
      </c>
      <c r="F112" s="76"/>
      <c r="G112" s="76"/>
      <c r="H112" s="76"/>
      <c r="I112" s="77"/>
    </row>
    <row r="113" spans="1:10" ht="15.75" customHeight="1" x14ac:dyDescent="0.25">
      <c r="A113" s="49">
        <v>19</v>
      </c>
      <c r="B113" s="75" t="s">
        <v>35</v>
      </c>
      <c r="C113" s="76"/>
      <c r="D113" s="77"/>
      <c r="E113" s="75" t="s">
        <v>56</v>
      </c>
      <c r="F113" s="76"/>
      <c r="G113" s="76"/>
      <c r="H113" s="76"/>
      <c r="I113" s="77"/>
    </row>
    <row r="114" spans="1:10" x14ac:dyDescent="0.25">
      <c r="A114" s="3"/>
      <c r="B114" s="3"/>
      <c r="C114" s="3"/>
      <c r="D114" s="3"/>
      <c r="E114" s="3"/>
      <c r="F114" s="3"/>
      <c r="G114" s="3"/>
      <c r="H114" s="3"/>
      <c r="I114" s="3"/>
    </row>
    <row r="115" spans="1:10" x14ac:dyDescent="0.25">
      <c r="A115" s="3"/>
      <c r="B115" s="3"/>
      <c r="C115" s="3"/>
      <c r="D115" s="3"/>
      <c r="E115" s="3"/>
      <c r="G115" s="3"/>
      <c r="H115" s="40" t="s">
        <v>2</v>
      </c>
      <c r="I115" s="3"/>
    </row>
    <row r="116" spans="1:10" x14ac:dyDescent="0.25">
      <c r="A116" s="3"/>
      <c r="B116" s="3"/>
      <c r="C116" s="3"/>
      <c r="D116" s="3"/>
      <c r="E116" s="3"/>
      <c r="G116" s="3"/>
      <c r="H116" s="35"/>
      <c r="I116" s="3"/>
    </row>
    <row r="117" spans="1:10" x14ac:dyDescent="0.25">
      <c r="A117" s="3"/>
      <c r="B117" s="3"/>
      <c r="C117" s="3"/>
      <c r="D117" s="3"/>
      <c r="E117" s="3"/>
      <c r="G117" s="3"/>
      <c r="H117" s="35" t="s">
        <v>1</v>
      </c>
      <c r="I117" s="3"/>
    </row>
    <row r="118" spans="1:10" x14ac:dyDescent="0.25">
      <c r="A118" s="3"/>
      <c r="B118" s="3"/>
      <c r="C118" s="3"/>
      <c r="D118" s="3"/>
      <c r="E118" s="3"/>
      <c r="G118" s="3"/>
      <c r="H118" s="3"/>
      <c r="I118" s="3"/>
    </row>
    <row r="119" spans="1:10" x14ac:dyDescent="0.25">
      <c r="A119" s="3"/>
      <c r="B119" s="3"/>
      <c r="C119" s="3"/>
      <c r="D119" s="3"/>
      <c r="E119" s="46"/>
      <c r="H119" s="40" t="s">
        <v>0</v>
      </c>
      <c r="I119" s="40"/>
    </row>
    <row r="120" spans="1:10" x14ac:dyDescent="0.25">
      <c r="A120" s="3"/>
      <c r="B120" s="3"/>
      <c r="C120" s="3"/>
      <c r="D120" s="3"/>
      <c r="E120" s="47"/>
      <c r="H120" s="41" t="s">
        <v>91</v>
      </c>
      <c r="I120" s="41"/>
    </row>
    <row r="121" spans="1:10" x14ac:dyDescent="0.25">
      <c r="A121" s="3"/>
      <c r="B121" s="3"/>
      <c r="C121" s="3"/>
      <c r="D121" s="3"/>
      <c r="E121" s="34"/>
      <c r="F121" s="34"/>
      <c r="G121" s="34"/>
      <c r="H121" s="34"/>
      <c r="I121" s="3"/>
    </row>
    <row r="122" spans="1:10" x14ac:dyDescent="0.25">
      <c r="A122" s="31"/>
      <c r="B122" s="3"/>
      <c r="C122" s="3"/>
      <c r="D122" s="3"/>
      <c r="E122" s="3"/>
      <c r="F122" s="3"/>
      <c r="G122" s="3"/>
      <c r="H122" s="3"/>
      <c r="I122" s="3"/>
    </row>
    <row r="123" spans="1:10" x14ac:dyDescent="0.25">
      <c r="A123" s="3"/>
      <c r="B123" s="3"/>
      <c r="C123" s="3"/>
      <c r="D123" s="3"/>
      <c r="E123" s="3"/>
      <c r="F123" s="3"/>
      <c r="G123" s="3"/>
      <c r="H123" s="3"/>
      <c r="I123" s="3"/>
      <c r="J123" s="3"/>
    </row>
  </sheetData>
  <sheetProtection password="963C" sheet="1" objects="1" scenarios="1"/>
  <protectedRanges>
    <protectedRange sqref="D6 D8 D10 D12 G15 A62" name="範圍1"/>
  </protectedRanges>
  <mergeCells count="143">
    <mergeCell ref="A18:A21"/>
    <mergeCell ref="G18:I19"/>
    <mergeCell ref="A8:A9"/>
    <mergeCell ref="B8:B9"/>
    <mergeCell ref="A10:A11"/>
    <mergeCell ref="B10:B11"/>
    <mergeCell ref="A12:B13"/>
    <mergeCell ref="B23:B25"/>
    <mergeCell ref="D18:F19"/>
    <mergeCell ref="D8:I8"/>
    <mergeCell ref="D9:I9"/>
    <mergeCell ref="D10:I10"/>
    <mergeCell ref="D11:I11"/>
    <mergeCell ref="D12:I12"/>
    <mergeCell ref="D13:I13"/>
    <mergeCell ref="A15:F15"/>
    <mergeCell ref="G15:I15"/>
    <mergeCell ref="A22:I22"/>
    <mergeCell ref="A17:I17"/>
    <mergeCell ref="A1:I1"/>
    <mergeCell ref="A3:B3"/>
    <mergeCell ref="C3:I3"/>
    <mergeCell ref="A5:B5"/>
    <mergeCell ref="A6:A7"/>
    <mergeCell ref="B6:B7"/>
    <mergeCell ref="C5:I5"/>
    <mergeCell ref="D6:I6"/>
    <mergeCell ref="D7:I7"/>
    <mergeCell ref="A26:A27"/>
    <mergeCell ref="F30:F31"/>
    <mergeCell ref="H30:H31"/>
    <mergeCell ref="A30:A35"/>
    <mergeCell ref="C30:C31"/>
    <mergeCell ref="D30:D31"/>
    <mergeCell ref="E30:E31"/>
    <mergeCell ref="G30:G31"/>
    <mergeCell ref="C32:C33"/>
    <mergeCell ref="D32:D33"/>
    <mergeCell ref="E32:E33"/>
    <mergeCell ref="G32:G33"/>
    <mergeCell ref="F32:F33"/>
    <mergeCell ref="H32:H33"/>
    <mergeCell ref="A29:I29"/>
    <mergeCell ref="I30:I31"/>
    <mergeCell ref="I32:I33"/>
    <mergeCell ref="A52:A53"/>
    <mergeCell ref="C52:C53"/>
    <mergeCell ref="A42:A43"/>
    <mergeCell ref="C42:C43"/>
    <mergeCell ref="A40:A41"/>
    <mergeCell ref="H62:I62"/>
    <mergeCell ref="H63:I63"/>
    <mergeCell ref="A62:C62"/>
    <mergeCell ref="A37:A39"/>
    <mergeCell ref="C37:C39"/>
    <mergeCell ref="A60:C61"/>
    <mergeCell ref="A63:G63"/>
    <mergeCell ref="D60:E60"/>
    <mergeCell ref="F60:G60"/>
    <mergeCell ref="G56:I56"/>
    <mergeCell ref="H61:I61"/>
    <mergeCell ref="A44:A45"/>
    <mergeCell ref="C44:C45"/>
    <mergeCell ref="D44:D45"/>
    <mergeCell ref="E44:E45"/>
    <mergeCell ref="F44:F45"/>
    <mergeCell ref="G44:G45"/>
    <mergeCell ref="H44:H45"/>
    <mergeCell ref="I44:I45"/>
    <mergeCell ref="B113:D113"/>
    <mergeCell ref="B104:D104"/>
    <mergeCell ref="B111:D111"/>
    <mergeCell ref="B107:D107"/>
    <mergeCell ref="B108:D108"/>
    <mergeCell ref="B109:D109"/>
    <mergeCell ref="B110:D110"/>
    <mergeCell ref="B106:D106"/>
    <mergeCell ref="B105:D105"/>
    <mergeCell ref="A70:F70"/>
    <mergeCell ref="A72:I72"/>
    <mergeCell ref="A73:I73"/>
    <mergeCell ref="A74:I74"/>
    <mergeCell ref="A75:I75"/>
    <mergeCell ref="A76:I76"/>
    <mergeCell ref="A77:I77"/>
    <mergeCell ref="B112:D112"/>
    <mergeCell ref="B103:D103"/>
    <mergeCell ref="B102:D102"/>
    <mergeCell ref="B94:D94"/>
    <mergeCell ref="B95:D95"/>
    <mergeCell ref="B98:D98"/>
    <mergeCell ref="B101:D101"/>
    <mergeCell ref="B96:D96"/>
    <mergeCell ref="B100:D100"/>
    <mergeCell ref="B99:D99"/>
    <mergeCell ref="B97:D97"/>
    <mergeCell ref="A78:I78"/>
    <mergeCell ref="G70:I70"/>
    <mergeCell ref="A79:I79"/>
    <mergeCell ref="A80:I80"/>
    <mergeCell ref="A81:I81"/>
    <mergeCell ref="A82:I82"/>
    <mergeCell ref="A69:C69"/>
    <mergeCell ref="A55:F55"/>
    <mergeCell ref="A56:F56"/>
    <mergeCell ref="A59:I59"/>
    <mergeCell ref="H60:I60"/>
    <mergeCell ref="D61:E61"/>
    <mergeCell ref="F61:G61"/>
    <mergeCell ref="D62:E62"/>
    <mergeCell ref="D65:F66"/>
    <mergeCell ref="A65:C68"/>
    <mergeCell ref="G65:I66"/>
    <mergeCell ref="F62:G62"/>
    <mergeCell ref="A64:I64"/>
    <mergeCell ref="A83:I83"/>
    <mergeCell ref="A84:I84"/>
    <mergeCell ref="A85:I85"/>
    <mergeCell ref="A86:I86"/>
    <mergeCell ref="A87:I87"/>
    <mergeCell ref="A88:I88"/>
    <mergeCell ref="A89:I89"/>
    <mergeCell ref="A90:I90"/>
    <mergeCell ref="A91:I91"/>
    <mergeCell ref="E95:I95"/>
    <mergeCell ref="E96:I96"/>
    <mergeCell ref="E97:I97"/>
    <mergeCell ref="E98:I98"/>
    <mergeCell ref="E99:I99"/>
    <mergeCell ref="E109:I109"/>
    <mergeCell ref="E110:I110"/>
    <mergeCell ref="E111:I111"/>
    <mergeCell ref="E112:I112"/>
    <mergeCell ref="E113:I113"/>
    <mergeCell ref="E100:I100"/>
    <mergeCell ref="E101:I101"/>
    <mergeCell ref="E102:I102"/>
    <mergeCell ref="E103:I103"/>
    <mergeCell ref="E104:I104"/>
    <mergeCell ref="E105:I105"/>
    <mergeCell ref="E106:I106"/>
    <mergeCell ref="E107:I107"/>
    <mergeCell ref="E108:I108"/>
  </mergeCells>
  <phoneticPr fontId="13" type="noConversion"/>
  <printOptions horizontalCentered="1"/>
  <pageMargins left="0.23622047244094491" right="0.23622047244094491" top="0.74803149606299213" bottom="0.7480314960629921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社會工作局保安服務價格明細表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CHEANG SAI CHON</dc:creator>
  <cp:lastModifiedBy>CHEANG SAI CHON</cp:lastModifiedBy>
  <cp:lastPrinted>2017-05-24T10:57:14Z</cp:lastPrinted>
  <dcterms:created xsi:type="dcterms:W3CDTF">2017-03-16T02:51:58Z</dcterms:created>
  <dcterms:modified xsi:type="dcterms:W3CDTF">2017-07-19T09:15:47Z</dcterms:modified>
</cp:coreProperties>
</file>