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AP-2020\4. 採購卷宗或承投規則\保安服務公開招標\"/>
    </mc:Choice>
  </mc:AlternateContent>
  <bookViews>
    <workbookView xWindow="0" yWindow="0" windowWidth="13005" windowHeight="11415"/>
  </bookViews>
  <sheets>
    <sheet name="工作表1" sheetId="1" r:id="rId1"/>
  </sheets>
  <definedNames>
    <definedName name="_xlnm.Print_Titles" localSheetId="0">工作表1!$1:$1</definedName>
    <definedName name="Z_F8917798_BFE3_4176_B942_9533133D86E7_.wvu.PrintTitles" localSheetId="0" hidden="1">工作表1!$1:$1</definedName>
  </definedNames>
  <calcPr calcId="162913"/>
  <customWorkbookViews>
    <customWorkbookView name="CHEANG SAI CHON - 個人檢視畫面" guid="{F8917798-BFE3-4176-B942-9533133D86E7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J12" i="1" l="1"/>
  <c r="I51" i="1"/>
  <c r="J14" i="1" l="1"/>
  <c r="J22" i="1"/>
  <c r="C51" i="1"/>
  <c r="G51" i="1" l="1"/>
  <c r="E51" i="1"/>
  <c r="I52" i="1" l="1"/>
  <c r="F5" i="1" s="1"/>
  <c r="J45" i="1"/>
  <c r="J21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38" i="1"/>
  <c r="J40" i="1"/>
  <c r="J41" i="1"/>
  <c r="J42" i="1"/>
  <c r="J43" i="1"/>
  <c r="J44" i="1"/>
  <c r="J20" i="1"/>
  <c r="J13" i="1"/>
  <c r="J16" i="1"/>
  <c r="J17" i="1"/>
  <c r="J18" i="1"/>
  <c r="J15" i="1"/>
  <c r="H46" i="1" l="1"/>
  <c r="F4" i="1" l="1"/>
  <c r="F58" i="1"/>
  <c r="G58" i="1" s="1"/>
  <c r="I58" i="1" l="1"/>
  <c r="H58" i="1"/>
  <c r="J58" i="1"/>
  <c r="G60" i="1"/>
  <c r="G59" i="1" l="1"/>
  <c r="F6" i="1" s="1"/>
  <c r="F7" i="1" s="1"/>
</calcChain>
</file>

<file path=xl/sharedStrings.xml><?xml version="1.0" encoding="utf-8"?>
<sst xmlns="http://schemas.openxmlformats.org/spreadsheetml/2006/main" count="174" uniqueCount="128">
  <si>
    <t>服務日</t>
  </si>
  <si>
    <t>投標人名稱：</t>
    <phoneticPr fontId="0" type="noConversion"/>
  </si>
  <si>
    <t>（一）恆常服務</t>
  </si>
  <si>
    <t>澳門元</t>
  </si>
  <si>
    <t>月</t>
  </si>
  <si>
    <t>每月月費</t>
  </si>
  <si>
    <t>（12個月)</t>
  </si>
  <si>
    <t>代號</t>
  </si>
  <si>
    <t>單位名稱</t>
  </si>
  <si>
    <t>社會工作局總部</t>
  </si>
  <si>
    <t>青洲災民中心</t>
  </si>
  <si>
    <t>健康生活教育園地</t>
  </si>
  <si>
    <t>社會重返廳</t>
  </si>
  <si>
    <t>防治問題賭博處</t>
  </si>
  <si>
    <t>中南區（沙梨頭）社會工作中心</t>
  </si>
  <si>
    <t>北區（台山）社會工作中心</t>
  </si>
  <si>
    <t>氹仔及路環社會工作中心（氹仔分站)</t>
  </si>
  <si>
    <t>康復服務綜合評估中心</t>
  </si>
  <si>
    <t>山頂藥物治療中心（美沙酮）</t>
  </si>
  <si>
    <t>戒毒康復處及青洲藥物治療中心（美沙酮）</t>
  </si>
  <si>
    <t>黑沙環藥物治療中心（美沙酮）</t>
  </si>
  <si>
    <t>氹仔嘉模藥物治療中心（美沙酮）</t>
  </si>
  <si>
    <t>資訊處、採購及財產管理組</t>
  </si>
  <si>
    <t>地址</t>
  </si>
  <si>
    <t>澳門青洲大馬路青洲災民中心</t>
  </si>
  <si>
    <t>澳門若憲馬路仁伯爵綜合醫院隧道口</t>
  </si>
  <si>
    <t>氹仔美副將馬路湖畔大廈第一座1樓</t>
  </si>
  <si>
    <t>路環和諧大馬路20號居雅大廈地下</t>
  </si>
  <si>
    <t>社會互助廳、研究及規劃廳</t>
  </si>
  <si>
    <t>氹仔及路環社會工作中心</t>
  </si>
  <si>
    <t>澳門青洲新街青怡大廈第一座一樓</t>
  </si>
  <si>
    <t>總費用（澳門元）</t>
  </si>
  <si>
    <t>07:30-20:30</t>
  </si>
  <si>
    <t>07:30-15:30</t>
  </si>
  <si>
    <t>07:00-10:00</t>
  </si>
  <si>
    <r>
      <rPr>
        <b/>
        <sz val="10"/>
        <color theme="1"/>
        <rFont val="標楷體"/>
        <family val="4"/>
        <charset val="136"/>
      </rPr>
      <t>項目</t>
    </r>
  </si>
  <si>
    <r>
      <rPr>
        <b/>
        <sz val="10"/>
        <color theme="1"/>
        <rFont val="標楷體"/>
        <family val="4"/>
        <charset val="136"/>
      </rPr>
      <t>服務單價</t>
    </r>
  </si>
  <si>
    <r>
      <t>(</t>
    </r>
    <r>
      <rPr>
        <sz val="10"/>
        <color theme="1"/>
        <rFont val="標楷體"/>
        <family val="4"/>
        <charset val="136"/>
      </rPr>
      <t>一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</si>
  <si>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恆常服務</t>
    </r>
    <r>
      <rPr>
        <vertAlign val="superscript"/>
        <sz val="10"/>
        <color theme="1"/>
        <rFont val="Times New Roman"/>
        <family val="1"/>
      </rPr>
      <t>(1)</t>
    </r>
  </si>
  <si>
    <r>
      <t>(</t>
    </r>
    <r>
      <rPr>
        <sz val="10"/>
        <color theme="1"/>
        <rFont val="標楷體"/>
        <family val="4"/>
        <charset val="136"/>
      </rPr>
      <t>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</si>
  <si>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突發服務</t>
    </r>
    <r>
      <rPr>
        <vertAlign val="superscript"/>
        <sz val="10"/>
        <color theme="1"/>
        <rFont val="Times New Roman"/>
        <family val="1"/>
      </rPr>
      <t>(2)</t>
    </r>
  </si>
  <si>
    <r>
      <t>(</t>
    </r>
    <r>
      <rPr>
        <sz val="10"/>
        <color theme="1"/>
        <rFont val="標楷體"/>
        <family val="4"/>
        <charset val="136"/>
      </rPr>
      <t>三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</si>
  <si>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臨時服務</t>
    </r>
    <r>
      <rPr>
        <vertAlign val="superscript"/>
        <sz val="10"/>
        <color theme="1"/>
        <rFont val="Times New Roman"/>
        <family val="1"/>
      </rPr>
      <t>(3)</t>
    </r>
  </si>
  <si>
    <r>
      <rPr>
        <sz val="10"/>
        <color theme="1"/>
        <rFont val="標楷體"/>
        <family val="4"/>
        <charset val="136"/>
      </rPr>
      <t>總價</t>
    </r>
    <r>
      <rPr>
        <sz val="10"/>
        <color theme="1"/>
        <rFont val="Times New Roman"/>
        <family val="1"/>
      </rPr>
      <t>(1)+(2)+(3)</t>
    </r>
  </si>
  <si>
    <r>
      <t>24</t>
    </r>
    <r>
      <rPr>
        <sz val="10"/>
        <color theme="1"/>
        <rFont val="標楷體"/>
        <family val="4"/>
        <charset val="136"/>
      </rPr>
      <t>小時</t>
    </r>
  </si>
  <si>
    <r>
      <t>澳門西墳馬路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號</t>
    </r>
  </si>
  <si>
    <r>
      <t>澳門南灣巴掌圍斜巷</t>
    </r>
    <r>
      <rPr>
        <sz val="10"/>
        <rFont val="Times New Roman"/>
        <family val="1"/>
      </rPr>
      <t>19</t>
    </r>
    <r>
      <rPr>
        <sz val="10"/>
        <rFont val="標楷體"/>
        <family val="4"/>
        <charset val="136"/>
      </rPr>
      <t>號南粵商業中心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樓</t>
    </r>
  </si>
  <si>
    <r>
      <t>澳門提督馬路</t>
    </r>
    <r>
      <rPr>
        <sz val="10"/>
        <rFont val="Times New Roman"/>
        <family val="1"/>
      </rPr>
      <t>23</t>
    </r>
    <r>
      <rPr>
        <sz val="10"/>
        <rFont val="標楷體"/>
        <family val="4"/>
        <charset val="136"/>
      </rPr>
      <t>號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朗悅居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樓</t>
    </r>
  </si>
  <si>
    <r>
      <t>澳門台山新街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號利達新村第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期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樓</t>
    </r>
  </si>
  <si>
    <r>
      <t>氹仔地堡街泉福新邨第二期第五座</t>
    </r>
    <r>
      <rPr>
        <sz val="10"/>
        <rFont val="Times New Roman"/>
        <family val="1"/>
      </rPr>
      <t>AI</t>
    </r>
  </si>
  <si>
    <r>
      <t>澳門關閘馬路</t>
    </r>
    <r>
      <rPr>
        <sz val="10"/>
        <rFont val="Times New Roman"/>
        <family val="1"/>
      </rPr>
      <t>25</t>
    </r>
    <r>
      <rPr>
        <sz val="10"/>
        <rFont val="標楷體"/>
        <family val="4"/>
        <charset val="136"/>
      </rPr>
      <t>號利達新村第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期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樓</t>
    </r>
  </si>
  <si>
    <r>
      <t>澳門區華利街</t>
    </r>
    <r>
      <rPr>
        <sz val="10"/>
        <rFont val="Times New Roman"/>
        <family val="1"/>
      </rPr>
      <t>10-24</t>
    </r>
    <r>
      <rPr>
        <sz val="10"/>
        <rFont val="標楷體"/>
        <family val="4"/>
        <charset val="136"/>
      </rPr>
      <t>號新寶大廈地下</t>
    </r>
    <r>
      <rPr>
        <sz val="10"/>
        <rFont val="Times New Roman"/>
        <family val="1"/>
      </rPr>
      <t>G</t>
    </r>
    <r>
      <rPr>
        <sz val="10"/>
        <rFont val="標楷體"/>
        <family val="4"/>
        <charset val="136"/>
      </rPr>
      <t>座及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樓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座</t>
    </r>
  </si>
  <si>
    <r>
      <t>星期一至五</t>
    </r>
    <r>
      <rPr>
        <sz val="10"/>
        <color indexed="8"/>
        <rFont val="Times New Roman"/>
        <family val="1"/>
      </rPr>
      <t>8:30-18:30</t>
    </r>
  </si>
  <si>
    <r>
      <t>星期一至四</t>
    </r>
    <r>
      <rPr>
        <sz val="10"/>
        <color indexed="8"/>
        <rFont val="Times New Roman"/>
        <family val="1"/>
      </rPr>
      <t>09:00-13:00；14:30-17:45</t>
    </r>
  </si>
  <si>
    <r>
      <t>星期五</t>
    </r>
    <r>
      <rPr>
        <sz val="10"/>
        <color indexed="8"/>
        <rFont val="Times New Roman"/>
        <family val="1"/>
      </rPr>
      <t>09:00-13:00；14:30-17:30</t>
    </r>
  </si>
  <si>
    <r>
      <t>星期一至五</t>
    </r>
    <r>
      <rPr>
        <sz val="10"/>
        <color indexed="8"/>
        <rFont val="Times New Roman"/>
        <family val="1"/>
      </rPr>
      <t xml:space="preserve">08:45-19:00 </t>
    </r>
  </si>
  <si>
    <r>
      <t>星期一至四</t>
    </r>
    <r>
      <rPr>
        <sz val="10"/>
        <color theme="1"/>
        <rFont val="Times New Roman"/>
        <family val="1"/>
      </rPr>
      <t>08:30-13:00；14:30-17:45</t>
    </r>
  </si>
  <si>
    <r>
      <t>星期五</t>
    </r>
    <r>
      <rPr>
        <sz val="10"/>
        <color theme="1"/>
        <rFont val="Times New Roman"/>
        <family val="1"/>
      </rPr>
      <t>08:30-13:00；14:30-18:00</t>
    </r>
  </si>
  <si>
    <r>
      <t>星期一至四</t>
    </r>
    <r>
      <rPr>
        <sz val="10"/>
        <color theme="1"/>
        <rFont val="Times New Roman"/>
        <family val="1"/>
      </rPr>
      <t>09:00-13:00；14:30-17:45</t>
    </r>
  </si>
  <si>
    <r>
      <t>星期五</t>
    </r>
    <r>
      <rPr>
        <sz val="10"/>
        <color theme="1"/>
        <rFont val="Times New Roman"/>
        <family val="1"/>
      </rPr>
      <t>09:00-13:00；14:30-17:30</t>
    </r>
  </si>
  <si>
    <r>
      <t>星期一至四</t>
    </r>
    <r>
      <rPr>
        <sz val="10"/>
        <color indexed="8"/>
        <rFont val="Times New Roman"/>
        <family val="1"/>
      </rPr>
      <t>17:45-20:30</t>
    </r>
  </si>
  <si>
    <r>
      <t>星期六</t>
    </r>
    <r>
      <rPr>
        <sz val="10"/>
        <color indexed="8"/>
        <rFont val="Times New Roman"/>
        <family val="1"/>
      </rPr>
      <t>08:30-12:30</t>
    </r>
  </si>
  <si>
    <r>
      <t>星期一至五</t>
    </r>
    <r>
      <rPr>
        <sz val="10"/>
        <color theme="1"/>
        <rFont val="Times New Roman"/>
        <family val="1"/>
      </rPr>
      <t>08:00-20:00</t>
    </r>
  </si>
  <si>
    <r>
      <t>星期一至五</t>
    </r>
    <r>
      <rPr>
        <sz val="10"/>
        <color theme="1"/>
        <rFont val="Times New Roman"/>
        <family val="1"/>
      </rPr>
      <t>08:30-19:00</t>
    </r>
  </si>
  <si>
    <r>
      <t>星期一至五</t>
    </r>
    <r>
      <rPr>
        <sz val="10"/>
        <color theme="1"/>
        <rFont val="Times New Roman"/>
        <family val="1"/>
      </rPr>
      <t>08:45-22:30</t>
    </r>
  </si>
  <si>
    <r>
      <t>星期六</t>
    </r>
    <r>
      <rPr>
        <sz val="10"/>
        <color theme="1"/>
        <rFont val="Times New Roman"/>
        <family val="1"/>
      </rPr>
      <t>14:30-22:30</t>
    </r>
  </si>
  <si>
    <r>
      <t>星期一至五</t>
    </r>
    <r>
      <rPr>
        <sz val="10"/>
        <color theme="1"/>
        <rFont val="Times New Roman"/>
        <family val="1"/>
      </rPr>
      <t>08:45-19:00</t>
    </r>
  </si>
  <si>
    <r>
      <t>星期一至五</t>
    </r>
    <r>
      <rPr>
        <sz val="10"/>
        <color theme="1"/>
        <rFont val="Times New Roman"/>
        <family val="1"/>
      </rPr>
      <t>08:45-18:15</t>
    </r>
  </si>
  <si>
    <r>
      <t>星期一至五</t>
    </r>
    <r>
      <rPr>
        <sz val="10"/>
        <color theme="1"/>
        <rFont val="Times New Roman"/>
        <family val="1"/>
      </rPr>
      <t>08:30-18:30</t>
    </r>
  </si>
  <si>
    <t>（4個月）</t>
  </si>
  <si>
    <t>（8個月)</t>
  </si>
  <si>
    <t>合計</t>
  </si>
  <si>
    <t>小計</t>
  </si>
  <si>
    <t>（12個月）</t>
  </si>
  <si>
    <t>每日時數</t>
  </si>
  <si>
    <t xml:space="preserve"> 月數</t>
  </si>
  <si>
    <t>計算單位</t>
  </si>
  <si>
    <t>08:00-20:00</t>
  </si>
  <si>
    <t>服務時間</t>
  </si>
  <si>
    <t>保安員人數</t>
  </si>
  <si>
    <t>在強制性假日提供服務時需要支付的每名保安員額外時薪</t>
  </si>
  <si>
    <r>
      <t>澳門黑沙環中街</t>
    </r>
    <r>
      <rPr>
        <sz val="10"/>
        <rFont val="Times New Roman"/>
        <family val="1"/>
      </rPr>
      <t>599-671</t>
    </r>
    <r>
      <rPr>
        <sz val="10"/>
        <rFont val="標楷體"/>
        <family val="4"/>
        <charset val="136"/>
      </rPr>
      <t>號黑沙環衛生中心地下</t>
    </r>
  </si>
  <si>
    <t>檔案室</t>
  </si>
  <si>
    <r>
      <t>(4)</t>
    </r>
    <r>
      <rPr>
        <sz val="10"/>
        <color rgb="FF000000"/>
        <rFont val="標楷體"/>
        <family val="4"/>
        <charset val="136"/>
      </rPr>
      <t>每名保安員時薪，該時薪為恆常保安服務的平均價格。有關時薪將作為計算臨時服務每名保安員每小時服務的費用，以及將來對恆常服務增加或減少每名保安員每小時服務的費用。投標人不可對每名保安員時薪的計算公式進行修改；</t>
    </r>
  </si>
  <si>
    <r>
      <t>每日提供服務</t>
    </r>
    <r>
      <rPr>
        <vertAlign val="superscript"/>
        <sz val="10"/>
        <color theme="1"/>
        <rFont val="Times New Roman"/>
        <family val="1"/>
      </rPr>
      <t>(5)</t>
    </r>
  </si>
  <si>
    <r>
      <t>(5) </t>
    </r>
    <r>
      <rPr>
        <sz val="10"/>
        <color rgb="FF000000"/>
        <rFont val="標楷體"/>
        <family val="4"/>
        <charset val="136"/>
      </rPr>
      <t>全年</t>
    </r>
    <r>
      <rPr>
        <sz val="10"/>
        <color rgb="FF000000"/>
        <rFont val="Times New Roman"/>
        <family val="1"/>
      </rPr>
      <t>365</t>
    </r>
    <r>
      <rPr>
        <sz val="10"/>
        <color rgb="FF000000"/>
        <rFont val="標楷體"/>
        <family val="4"/>
        <charset val="136"/>
      </rPr>
      <t>日或</t>
    </r>
    <r>
      <rPr>
        <sz val="10"/>
        <color rgb="FF000000"/>
        <rFont val="Times New Roman"/>
        <family val="1"/>
      </rPr>
      <t>366</t>
    </r>
    <r>
      <rPr>
        <sz val="10"/>
        <color rgb="FF000000"/>
        <rFont val="標楷體"/>
        <family val="4"/>
        <charset val="136"/>
      </rPr>
      <t>日均需要提供服務；</t>
    </r>
  </si>
  <si>
    <r>
      <t>在公共行政工作日及清潔日提供服務</t>
    </r>
    <r>
      <rPr>
        <vertAlign val="superscript"/>
        <sz val="10"/>
        <color theme="1"/>
        <rFont val="Times New Roman"/>
        <family val="1"/>
      </rPr>
      <t>(6)</t>
    </r>
  </si>
  <si>
    <r>
      <t>(6) </t>
    </r>
    <r>
      <rPr>
        <sz val="10"/>
        <color rgb="FF000000"/>
        <rFont val="標楷體"/>
        <family val="4"/>
        <charset val="136"/>
      </rPr>
      <t>包括獲判給人在公共行政工作日提供的保安服務，以及在清潔日提供的保安服務。後者的服務日可能在每周休息日、公眾假期、豁免上班、補假日及因不可抗力而導致公共行政機關關閉</t>
    </r>
    <r>
      <rPr>
        <sz val="10"/>
        <rFont val="標楷體"/>
        <family val="4"/>
        <charset val="136"/>
      </rPr>
      <t>之</t>
    </r>
    <r>
      <rPr>
        <sz val="10"/>
        <color rgb="FF000000"/>
        <rFont val="標楷體"/>
        <family val="4"/>
        <charset val="136"/>
      </rPr>
      <t>日，惟強制性假期除外，具體與獲判給人協商；</t>
    </r>
  </si>
  <si>
    <r>
      <t>(7) </t>
    </r>
    <r>
      <rPr>
        <sz val="10"/>
        <color rgb="FF000000"/>
        <rFont val="標楷體"/>
        <family val="4"/>
        <charset val="136"/>
      </rPr>
      <t>安排保安員看管清潔公司為該地點進行清潔工作；</t>
    </r>
  </si>
  <si>
    <r>
      <t>星期六</t>
    </r>
    <r>
      <rPr>
        <vertAlign val="superscript"/>
        <sz val="10"/>
        <color theme="1"/>
        <rFont val="Times New Roman"/>
        <family val="1"/>
      </rPr>
      <t>(7)</t>
    </r>
    <r>
      <rPr>
        <sz val="10"/>
        <color indexed="8"/>
        <rFont val="Times New Roman"/>
        <family val="1"/>
      </rPr>
      <t>09:00-12:00</t>
    </r>
  </si>
  <si>
    <r>
      <t>星期六</t>
    </r>
    <r>
      <rPr>
        <vertAlign val="superscript"/>
        <sz val="10"/>
        <color theme="1"/>
        <rFont val="Times New Roman"/>
        <family val="1"/>
      </rPr>
      <t>(7)</t>
    </r>
    <r>
      <rPr>
        <sz val="10"/>
        <color indexed="8"/>
        <rFont val="Times New Roman"/>
        <family val="1"/>
      </rPr>
      <t>12:00-15:00</t>
    </r>
  </si>
  <si>
    <r>
      <t>每個月一次</t>
    </r>
    <r>
      <rPr>
        <vertAlign val="superscript"/>
        <sz val="10"/>
        <color theme="1"/>
        <rFont val="Times New Roman"/>
        <family val="1"/>
      </rPr>
      <t>(8)</t>
    </r>
    <r>
      <rPr>
        <sz val="10"/>
        <color theme="1"/>
        <rFont val="Times New Roman"/>
        <family val="1"/>
      </rPr>
      <t>09:00-13:00</t>
    </r>
  </si>
  <si>
    <r>
      <t>每季一次</t>
    </r>
    <r>
      <rPr>
        <vertAlign val="superscript"/>
        <sz val="10"/>
        <color theme="1"/>
        <rFont val="Times New Roman"/>
        <family val="1"/>
      </rPr>
      <t>(8)</t>
    </r>
    <r>
      <rPr>
        <sz val="10"/>
        <color indexed="8"/>
        <rFont val="Times New Roman"/>
        <family val="1"/>
      </rPr>
      <t>08:30-12:30</t>
    </r>
  </si>
  <si>
    <r>
      <t>星期六</t>
    </r>
    <r>
      <rPr>
        <vertAlign val="superscript"/>
        <sz val="10"/>
        <color theme="1"/>
        <rFont val="新細明體"/>
        <family val="1"/>
        <charset val="136"/>
      </rPr>
      <t>(8)</t>
    </r>
    <r>
      <rPr>
        <sz val="10"/>
        <color indexed="8"/>
        <rFont val="Times New Roman"/>
        <family val="1"/>
      </rPr>
      <t>12:00-15:00</t>
    </r>
  </si>
  <si>
    <r>
      <t>(8) </t>
    </r>
    <r>
      <rPr>
        <sz val="10"/>
        <color theme="1"/>
        <rFont val="標楷體"/>
        <family val="4"/>
        <charset val="136"/>
      </rPr>
      <t>安排保安員看管清潔公司為該</t>
    </r>
    <r>
      <rPr>
        <sz val="10"/>
        <color rgb="FF000000"/>
        <rFont val="標楷體"/>
        <family val="4"/>
        <charset val="136"/>
      </rPr>
      <t>地點</t>
    </r>
    <r>
      <rPr>
        <sz val="10"/>
        <color theme="1"/>
        <rFont val="標楷體"/>
        <family val="4"/>
        <charset val="136"/>
      </rPr>
      <t>進行大清洗及消毒地氈工作；</t>
    </r>
  </si>
  <si>
    <r>
      <t>(9) </t>
    </r>
    <r>
      <rPr>
        <sz val="10"/>
        <color rgb="FF000000"/>
        <rFont val="標楷體"/>
        <family val="4"/>
        <charset val="136"/>
      </rPr>
      <t>服務月費包括所有基本報酬、浮動報酬、保險及其他福利；根據過去一年的突發服務紀錄，平均每月的出勤次數約為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次，每次約為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小時；</t>
    </r>
  </si>
  <si>
    <r>
      <t>每個地點服務</t>
    </r>
    <r>
      <rPr>
        <sz val="10"/>
        <color theme="1"/>
        <rFont val="標楷體"/>
        <family val="4"/>
        <charset val="136"/>
      </rPr>
      <t>月費
（澳門元）</t>
    </r>
    <r>
      <rPr>
        <vertAlign val="superscript"/>
        <sz val="10"/>
        <color theme="1"/>
        <rFont val="Times New Roman"/>
        <family val="1"/>
      </rPr>
      <t>(9)</t>
    </r>
  </si>
  <si>
    <t>（二）突發性服務</t>
  </si>
  <si>
    <t>（三）臨時服務</t>
  </si>
  <si>
    <r>
      <t>(1) </t>
    </r>
    <r>
      <rPr>
        <sz val="10"/>
        <color rgb="FF000000"/>
        <rFont val="標楷體"/>
        <family val="4"/>
        <charset val="136"/>
      </rPr>
      <t>恆常服務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標楷體"/>
        <family val="4"/>
        <charset val="136"/>
      </rPr>
      <t>個月合計費用；</t>
    </r>
  </si>
  <si>
    <r>
      <t xml:space="preserve">(2) </t>
    </r>
    <r>
      <rPr>
        <sz val="10"/>
        <color rgb="FF000000"/>
        <rFont val="標楷體"/>
        <family val="4"/>
        <charset val="136"/>
      </rPr>
      <t>突發服務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標楷體"/>
        <family val="4"/>
        <charset val="136"/>
      </rPr>
      <t>個月合計費用；</t>
    </r>
  </si>
  <si>
    <r>
      <t xml:space="preserve">(3) </t>
    </r>
    <r>
      <rPr>
        <sz val="10"/>
        <color rgb="FF000000"/>
        <rFont val="標楷體"/>
        <family val="4"/>
        <charset val="136"/>
      </rPr>
      <t>臨時服務</t>
    </r>
    <r>
      <rPr>
        <sz val="10"/>
        <color rgb="FF000000"/>
        <rFont val="Times New Roman"/>
        <family val="1"/>
      </rPr>
      <t>36</t>
    </r>
    <r>
      <rPr>
        <sz val="10"/>
        <color rgb="FF000000"/>
        <rFont val="標楷體"/>
        <family val="4"/>
        <charset val="136"/>
      </rPr>
      <t>個月合計費用；</t>
    </r>
  </si>
  <si>
    <r>
      <t>(10) </t>
    </r>
    <r>
      <rPr>
        <sz val="10"/>
        <color rgb="FF000000"/>
        <rFont val="標楷體"/>
        <family val="4"/>
        <charset val="136"/>
      </rPr>
      <t>按年總工作時數是指</t>
    </r>
    <r>
      <rPr>
        <sz val="10"/>
        <color rgb="FF000000"/>
        <rFont val="Times New Roman"/>
        <family val="1"/>
      </rPr>
      <t>2020</t>
    </r>
    <r>
      <rPr>
        <sz val="10"/>
        <color rgb="FF000000"/>
        <rFont val="標楷體"/>
        <family val="4"/>
        <charset val="136"/>
      </rPr>
      <t>年、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標楷體"/>
        <family val="4"/>
        <charset val="136"/>
      </rPr>
      <t>年、</t>
    </r>
    <r>
      <rPr>
        <sz val="10"/>
        <color rgb="FF000000"/>
        <rFont val="Times New Roman"/>
        <family val="1"/>
      </rPr>
      <t>2022</t>
    </r>
    <r>
      <rPr>
        <sz val="10"/>
        <color rgb="FF000000"/>
        <rFont val="標楷體"/>
        <family val="4"/>
        <charset val="136"/>
      </rPr>
      <t>年及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標楷體"/>
        <family val="4"/>
        <charset val="136"/>
      </rPr>
      <t>年預計需由獲</t>
    </r>
    <r>
      <rPr>
        <sz val="10"/>
        <rFont val="標楷體"/>
        <family val="4"/>
        <charset val="136"/>
      </rPr>
      <t>判</t>
    </r>
    <r>
      <rPr>
        <sz val="10"/>
        <color rgb="FF000000"/>
        <rFont val="標楷體"/>
        <family val="4"/>
        <charset val="136"/>
      </rPr>
      <t>給人提供的服務時數，按實報實銷計算；</t>
    </r>
  </si>
  <si>
    <r>
      <rPr>
        <sz val="10"/>
        <color rgb="FF000000"/>
        <rFont val="Times New Roman"/>
        <family val="1"/>
      </rPr>
      <t>(11) 2020</t>
    </r>
    <r>
      <rPr>
        <sz val="10"/>
        <color rgb="FF000000"/>
        <rFont val="標楷體"/>
        <family val="4"/>
        <charset val="136"/>
      </rPr>
      <t>年至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標楷體"/>
        <family val="4"/>
        <charset val="136"/>
      </rPr>
      <t>年服務參考總時數為</t>
    </r>
    <r>
      <rPr>
        <sz val="10"/>
        <rFont val="Times New Roman"/>
        <family val="1"/>
      </rPr>
      <t>315,420</t>
    </r>
    <r>
      <rPr>
        <sz val="10"/>
        <color rgb="FF000000"/>
        <rFont val="標楷體"/>
        <family val="4"/>
        <charset val="136"/>
      </rPr>
      <t>小時</t>
    </r>
  </si>
  <si>
    <r>
      <t>36</t>
    </r>
    <r>
      <rPr>
        <sz val="10"/>
        <color theme="1"/>
        <rFont val="標楷體"/>
        <family val="4"/>
        <charset val="136"/>
      </rPr>
      <t>個月合計</t>
    </r>
    <r>
      <rPr>
        <vertAlign val="superscript"/>
        <sz val="10"/>
        <color theme="1"/>
        <rFont val="Times New Roman"/>
        <family val="1"/>
      </rPr>
      <t>(2)</t>
    </r>
  </si>
  <si>
    <r>
      <t>36</t>
    </r>
    <r>
      <rPr>
        <sz val="10"/>
        <color theme="1"/>
        <rFont val="標楷體"/>
        <family val="4"/>
        <charset val="136"/>
      </rPr>
      <t>個月合計</t>
    </r>
    <r>
      <rPr>
        <vertAlign val="superscript"/>
        <sz val="10"/>
        <color theme="1"/>
        <rFont val="Times New Roman"/>
        <family val="1"/>
      </rPr>
      <t>(3)</t>
    </r>
  </si>
  <si>
    <r>
      <rPr>
        <sz val="10"/>
        <color theme="1"/>
        <rFont val="標楷體"/>
        <family val="4"/>
        <charset val="136"/>
      </rPr>
      <t>按年總工作時數</t>
    </r>
    <r>
      <rPr>
        <vertAlign val="superscript"/>
        <sz val="10"/>
        <color theme="1"/>
        <rFont val="Times New Roman"/>
        <family val="1"/>
      </rPr>
      <t>(10)</t>
    </r>
  </si>
  <si>
    <r>
      <rPr>
        <sz val="10"/>
        <color theme="1"/>
        <rFont val="標楷體"/>
        <family val="4"/>
        <charset val="136"/>
      </rPr>
      <t>每名保安
員時薪</t>
    </r>
    <r>
      <rPr>
        <vertAlign val="superscript"/>
        <sz val="10"/>
        <color theme="1"/>
        <rFont val="Times New Roman"/>
        <family val="1"/>
      </rPr>
      <t>(4)</t>
    </r>
    <r>
      <rPr>
        <sz val="10"/>
        <color theme="1"/>
        <rFont val="標楷體"/>
        <family val="4"/>
        <charset val="136"/>
      </rPr>
      <t xml:space="preserve">
（澳門元）</t>
    </r>
  </si>
  <si>
    <t>(9) x 4 x 14</t>
  </si>
  <si>
    <t>(9) x 12 x 14</t>
  </si>
  <si>
    <t>(9) x 8 x 14</t>
  </si>
  <si>
    <r>
      <rPr>
        <sz val="10"/>
        <color theme="1"/>
        <rFont val="Times New Roman"/>
        <family val="1"/>
      </rPr>
      <t>2023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</si>
  <si>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</si>
  <si>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</si>
  <si>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標楷體"/>
        <family val="4"/>
        <charset val="136"/>
      </rPr>
      <t>年</t>
    </r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</si>
  <si>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標楷體"/>
        <family val="4"/>
        <charset val="136"/>
      </rPr>
      <t>年
（共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個月）</t>
    </r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</si>
  <si>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標楷體"/>
        <family val="4"/>
        <charset val="136"/>
      </rPr>
      <t>年
（共</t>
    </r>
    <r>
      <rPr>
        <sz val="10"/>
        <color theme="1"/>
        <rFont val="Times New Roman"/>
        <family val="1"/>
      </rPr>
      <t>12</t>
    </r>
    <r>
      <rPr>
        <sz val="10"/>
        <color theme="1"/>
        <rFont val="標楷體"/>
        <family val="4"/>
        <charset val="136"/>
      </rPr>
      <t>個月）</t>
    </r>
  </si>
  <si>
    <r>
      <rPr>
        <sz val="10"/>
        <color theme="1"/>
        <rFont val="Times New Roman"/>
        <family val="1"/>
      </rPr>
      <t>2023</t>
    </r>
    <r>
      <rPr>
        <sz val="10"/>
        <color theme="1"/>
        <rFont val="標楷體"/>
        <family val="4"/>
        <charset val="136"/>
      </rPr>
      <t>年
（共</t>
    </r>
    <r>
      <rPr>
        <sz val="10"/>
        <color theme="1"/>
        <rFont val="Times New Roman"/>
        <family val="1"/>
      </rPr>
      <t>8</t>
    </r>
    <r>
      <rPr>
        <sz val="10"/>
        <color theme="1"/>
        <rFont val="標楷體"/>
        <family val="4"/>
        <charset val="136"/>
      </rPr>
      <t>個月）</t>
    </r>
  </si>
  <si>
    <r>
      <t>（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個月）</t>
    </r>
  </si>
  <si>
    <r>
      <t>（1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個月）</t>
    </r>
  </si>
  <si>
    <r>
      <t>（</t>
    </r>
    <r>
      <rPr>
        <sz val="10"/>
        <color theme="1"/>
        <rFont val="Times New Roman"/>
        <family val="1"/>
      </rPr>
      <t>12</t>
    </r>
    <r>
      <rPr>
        <sz val="10"/>
        <color theme="1"/>
        <rFont val="標楷體"/>
        <family val="4"/>
        <charset val="136"/>
      </rPr>
      <t>個月)</t>
    </r>
  </si>
  <si>
    <r>
      <t>（</t>
    </r>
    <r>
      <rPr>
        <sz val="10"/>
        <color theme="1"/>
        <rFont val="Times New Roman"/>
        <family val="1"/>
      </rPr>
      <t>8</t>
    </r>
    <r>
      <rPr>
        <sz val="10"/>
        <color theme="1"/>
        <rFont val="標楷體"/>
        <family val="4"/>
        <charset val="136"/>
      </rPr>
      <t>個月)</t>
    </r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</si>
  <si>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標楷體"/>
        <family val="4"/>
        <charset val="136"/>
      </rPr>
      <t>年
（共</t>
    </r>
    <r>
      <rPr>
        <sz val="10"/>
        <color theme="1"/>
        <rFont val="Times New Roman"/>
        <family val="1"/>
      </rPr>
      <t>12</t>
    </r>
    <r>
      <rPr>
        <sz val="10"/>
        <color theme="1"/>
        <rFont val="標楷體"/>
        <family val="4"/>
        <charset val="136"/>
      </rPr>
      <t>個月）</t>
    </r>
  </si>
  <si>
    <r>
      <t>澳門黑沙環新街577號御景灣地下及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樓</t>
    </r>
  </si>
  <si>
    <r>
      <t>澳門飛喇士街（筷子基南街）筷子基社屋快達樓第二座一樓</t>
    </r>
    <r>
      <rPr>
        <sz val="10"/>
        <color theme="1"/>
        <rFont val="Times New Roman"/>
        <family val="1"/>
      </rPr>
      <t>Ｄ</t>
    </r>
  </si>
  <si>
    <r>
      <t>澳門新口岸飛南第街11號獲多利大廈二樓</t>
    </r>
    <r>
      <rPr>
        <sz val="10"/>
        <color theme="1"/>
        <rFont val="Times New Roman"/>
        <family val="1"/>
      </rPr>
      <t>AK1</t>
    </r>
  </si>
  <si>
    <t>氹仔孫逸仙博士大馬路友利花園地下及一樓</t>
  </si>
  <si>
    <t>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</si>
</sst>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indexed="8"/>
      <name val="Times New Roman"/>
      <family val="1"/>
    </font>
    <font>
      <vertAlign val="superscript"/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2">
    <xf numFmtId="0" fontId="0" fillId="0" borderId="0" xfId="0"/>
    <xf numFmtId="164" fontId="4" fillId="0" borderId="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4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Alignment="1">
      <alignment horizontal="center" vertical="center"/>
    </xf>
    <xf numFmtId="0" fontId="13" fillId="0" borderId="0" xfId="0" applyFont="1"/>
    <xf numFmtId="0" fontId="4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164" fontId="4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5" fillId="0" borderId="0" xfId="1" applyFont="1" applyFill="1" applyBorder="1" applyAlignment="1">
      <alignment vertical="center" wrapText="1"/>
    </xf>
    <xf numFmtId="0" fontId="1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 wrapText="1"/>
    </xf>
    <xf numFmtId="164" fontId="4" fillId="0" borderId="0" xfId="1" applyFont="1" applyFill="1" applyBorder="1" applyAlignment="1">
      <alignment horizontal="center" vertical="center" wrapText="1"/>
    </xf>
    <xf numFmtId="164" fontId="4" fillId="0" borderId="0" xfId="1" applyFont="1" applyFill="1" applyBorder="1" applyAlignment="1"/>
    <xf numFmtId="164" fontId="4" fillId="0" borderId="0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wrapText="1"/>
    </xf>
    <xf numFmtId="165" fontId="4" fillId="0" borderId="1" xfId="1" applyNumberFormat="1" applyFont="1" applyBorder="1" applyAlignment="1">
      <alignment vertical="center" wrapText="1"/>
    </xf>
    <xf numFmtId="164" fontId="4" fillId="3" borderId="1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3" fontId="4" fillId="0" borderId="0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3" fontId="4" fillId="3" borderId="1" xfId="1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64" fontId="4" fillId="0" borderId="0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164" fontId="9" fillId="0" borderId="0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5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center"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64" fontId="4" fillId="3" borderId="3" xfId="1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3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4" fillId="3" borderId="3" xfId="1" applyFont="1" applyFill="1" applyBorder="1" applyAlignment="1" applyProtection="1">
      <alignment horizontal="center" vertical="center"/>
    </xf>
    <xf numFmtId="164" fontId="4" fillId="3" borderId="4" xfId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7" fillId="3" borderId="3" xfId="1" applyFont="1" applyFill="1" applyBorder="1" applyAlignment="1" applyProtection="1">
      <alignment horizontal="center" vertical="center" wrapText="1"/>
    </xf>
    <xf numFmtId="164" fontId="7" fillId="3" borderId="4" xfId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/>
      <protection locked="0"/>
    </xf>
  </cellXfs>
  <cellStyles count="4">
    <cellStyle name="一般" xfId="0" builtinId="0"/>
    <cellStyle name="一般 2" xfId="3"/>
    <cellStyle name="千分位" xfId="1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="110" zoomScaleNormal="110" workbookViewId="0">
      <selection activeCell="C1" sqref="C1:L1"/>
    </sheetView>
  </sheetViews>
  <sheetFormatPr defaultRowHeight="14.25" x14ac:dyDescent="0.25"/>
  <cols>
    <col min="1" max="10" width="11.125" style="11" customWidth="1"/>
    <col min="11" max="11" width="13.875" style="10" customWidth="1"/>
    <col min="12" max="12" width="12.75" style="10" bestFit="1" customWidth="1"/>
    <col min="13" max="16384" width="9" style="11"/>
  </cols>
  <sheetData>
    <row r="1" spans="1:12" x14ac:dyDescent="0.25">
      <c r="A1" s="93" t="s">
        <v>1</v>
      </c>
      <c r="B1" s="93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  <c r="L2" s="16"/>
    </row>
    <row r="3" spans="1:12" x14ac:dyDescent="0.25">
      <c r="A3" s="95" t="s">
        <v>35</v>
      </c>
      <c r="B3" s="95"/>
      <c r="C3" s="95"/>
      <c r="D3" s="95"/>
      <c r="E3" s="95"/>
      <c r="F3" s="74" t="s">
        <v>36</v>
      </c>
      <c r="G3" s="75"/>
      <c r="H3" s="75"/>
      <c r="I3" s="75"/>
      <c r="J3" s="76"/>
      <c r="K3" s="37"/>
      <c r="L3" s="37"/>
    </row>
    <row r="4" spans="1:12" ht="16.5" customHeight="1" x14ac:dyDescent="0.25">
      <c r="A4" s="14" t="s">
        <v>37</v>
      </c>
      <c r="B4" s="94" t="s">
        <v>38</v>
      </c>
      <c r="C4" s="94"/>
      <c r="D4" s="94"/>
      <c r="E4" s="94"/>
      <c r="F4" s="77">
        <f>H46</f>
        <v>0</v>
      </c>
      <c r="G4" s="78"/>
      <c r="H4" s="78"/>
      <c r="I4" s="78"/>
      <c r="J4" s="18" t="s">
        <v>3</v>
      </c>
      <c r="K4" s="38"/>
      <c r="L4" s="39"/>
    </row>
    <row r="5" spans="1:12" ht="16.5" customHeight="1" x14ac:dyDescent="0.25">
      <c r="A5" s="14" t="s">
        <v>39</v>
      </c>
      <c r="B5" s="94" t="s">
        <v>40</v>
      </c>
      <c r="C5" s="94"/>
      <c r="D5" s="94"/>
      <c r="E5" s="94"/>
      <c r="F5" s="77">
        <f>I52</f>
        <v>0</v>
      </c>
      <c r="G5" s="78"/>
      <c r="H5" s="78"/>
      <c r="I5" s="78"/>
      <c r="J5" s="18" t="s">
        <v>3</v>
      </c>
      <c r="K5" s="38"/>
      <c r="L5" s="43"/>
    </row>
    <row r="6" spans="1:12" ht="16.5" customHeight="1" x14ac:dyDescent="0.25">
      <c r="A6" s="14" t="s">
        <v>41</v>
      </c>
      <c r="B6" s="94" t="s">
        <v>42</v>
      </c>
      <c r="C6" s="94"/>
      <c r="D6" s="94"/>
      <c r="E6" s="94"/>
      <c r="F6" s="77">
        <f>G59</f>
        <v>0</v>
      </c>
      <c r="G6" s="78"/>
      <c r="H6" s="78"/>
      <c r="I6" s="78"/>
      <c r="J6" s="18" t="s">
        <v>3</v>
      </c>
      <c r="K6" s="38"/>
      <c r="L6" s="39"/>
    </row>
    <row r="7" spans="1:12" x14ac:dyDescent="0.25">
      <c r="A7" s="94" t="s">
        <v>43</v>
      </c>
      <c r="B7" s="94"/>
      <c r="C7" s="94"/>
      <c r="D7" s="94"/>
      <c r="E7" s="94"/>
      <c r="F7" s="77">
        <f>SUM(F4:I6)</f>
        <v>0</v>
      </c>
      <c r="G7" s="78"/>
      <c r="H7" s="78"/>
      <c r="I7" s="78"/>
      <c r="J7" s="18" t="s">
        <v>3</v>
      </c>
      <c r="K7" s="38"/>
      <c r="L7" s="39"/>
    </row>
    <row r="8" spans="1:12" x14ac:dyDescent="0.25">
      <c r="A8" s="3"/>
      <c r="B8" s="3"/>
      <c r="C8" s="3"/>
      <c r="D8" s="3"/>
      <c r="E8" s="3"/>
      <c r="F8" s="3"/>
      <c r="G8" s="3"/>
      <c r="H8" s="3"/>
      <c r="I8" s="4"/>
      <c r="J8" s="4"/>
      <c r="K8" s="4"/>
      <c r="L8" s="4"/>
    </row>
    <row r="9" spans="1:12" ht="16.5" customHeight="1" x14ac:dyDescent="0.25">
      <c r="A9" s="62" t="s">
        <v>2</v>
      </c>
      <c r="B9" s="62"/>
      <c r="C9" s="62"/>
      <c r="D9" s="62"/>
      <c r="E9" s="62"/>
      <c r="F9" s="62"/>
      <c r="G9" s="62"/>
      <c r="H9" s="62"/>
      <c r="I9" s="62"/>
      <c r="J9" s="62"/>
      <c r="K9" s="40"/>
      <c r="L9" s="40"/>
    </row>
    <row r="10" spans="1:12" ht="31.5" customHeight="1" x14ac:dyDescent="0.25">
      <c r="A10" s="21" t="s">
        <v>7</v>
      </c>
      <c r="B10" s="52" t="s">
        <v>78</v>
      </c>
      <c r="C10" s="52"/>
      <c r="D10" s="52"/>
      <c r="E10" s="21" t="s">
        <v>79</v>
      </c>
      <c r="F10" s="5" t="s">
        <v>74</v>
      </c>
      <c r="G10" s="5" t="s">
        <v>76</v>
      </c>
      <c r="H10" s="5" t="s">
        <v>75</v>
      </c>
      <c r="I10" s="5" t="s">
        <v>5</v>
      </c>
      <c r="J10" s="5" t="s">
        <v>72</v>
      </c>
      <c r="K10" s="23"/>
      <c r="L10" s="23"/>
    </row>
    <row r="11" spans="1:12" ht="16.5" customHeight="1" x14ac:dyDescent="0.25">
      <c r="A11" s="52" t="s">
        <v>84</v>
      </c>
      <c r="B11" s="52"/>
      <c r="C11" s="52"/>
      <c r="D11" s="52"/>
      <c r="E11" s="52"/>
      <c r="F11" s="52"/>
      <c r="G11" s="52"/>
      <c r="H11" s="52"/>
      <c r="I11" s="52"/>
      <c r="J11" s="52"/>
      <c r="K11" s="33"/>
      <c r="L11" s="33"/>
    </row>
    <row r="12" spans="1:12" x14ac:dyDescent="0.25">
      <c r="A12" s="20">
        <v>1</v>
      </c>
      <c r="B12" s="79" t="s">
        <v>44</v>
      </c>
      <c r="C12" s="80"/>
      <c r="D12" s="81"/>
      <c r="E12" s="2">
        <v>1</v>
      </c>
      <c r="F12" s="6">
        <v>24</v>
      </c>
      <c r="G12" s="5" t="s">
        <v>4</v>
      </c>
      <c r="H12" s="6">
        <v>36</v>
      </c>
      <c r="I12" s="45"/>
      <c r="J12" s="36">
        <f>H12*I12</f>
        <v>0</v>
      </c>
      <c r="K12" s="24"/>
      <c r="L12" s="34"/>
    </row>
    <row r="13" spans="1:12" x14ac:dyDescent="0.25">
      <c r="A13" s="72">
        <v>2</v>
      </c>
      <c r="B13" s="82" t="s">
        <v>44</v>
      </c>
      <c r="C13" s="83"/>
      <c r="D13" s="84"/>
      <c r="E13" s="17">
        <v>3</v>
      </c>
      <c r="F13" s="6">
        <v>24</v>
      </c>
      <c r="G13" s="5" t="s">
        <v>4</v>
      </c>
      <c r="H13" s="6">
        <v>36</v>
      </c>
      <c r="I13" s="45"/>
      <c r="J13" s="36">
        <f t="shared" ref="J13:J18" si="0">H13*I13</f>
        <v>0</v>
      </c>
      <c r="K13" s="24"/>
      <c r="L13" s="34"/>
    </row>
    <row r="14" spans="1:12" x14ac:dyDescent="0.25">
      <c r="A14" s="72"/>
      <c r="B14" s="82" t="s">
        <v>44</v>
      </c>
      <c r="C14" s="83"/>
      <c r="D14" s="84"/>
      <c r="E14" s="17">
        <v>1</v>
      </c>
      <c r="F14" s="6">
        <v>24</v>
      </c>
      <c r="G14" s="5" t="s">
        <v>4</v>
      </c>
      <c r="H14" s="7">
        <v>4</v>
      </c>
      <c r="I14" s="45"/>
      <c r="J14" s="36">
        <f t="shared" si="0"/>
        <v>0</v>
      </c>
      <c r="K14" s="24"/>
      <c r="L14" s="34"/>
    </row>
    <row r="15" spans="1:12" ht="16.5" customHeight="1" x14ac:dyDescent="0.25">
      <c r="A15" s="20">
        <v>13</v>
      </c>
      <c r="B15" s="85" t="s">
        <v>77</v>
      </c>
      <c r="C15" s="86"/>
      <c r="D15" s="87"/>
      <c r="E15" s="2">
        <v>1</v>
      </c>
      <c r="F15" s="7">
        <v>12</v>
      </c>
      <c r="G15" s="5" t="s">
        <v>4</v>
      </c>
      <c r="H15" s="6">
        <v>36</v>
      </c>
      <c r="I15" s="45"/>
      <c r="J15" s="36">
        <f t="shared" si="0"/>
        <v>0</v>
      </c>
      <c r="K15" s="24"/>
      <c r="L15" s="34"/>
    </row>
    <row r="16" spans="1:12" x14ac:dyDescent="0.25">
      <c r="A16" s="72">
        <v>14</v>
      </c>
      <c r="B16" s="82" t="s">
        <v>32</v>
      </c>
      <c r="C16" s="83"/>
      <c r="D16" s="84"/>
      <c r="E16" s="2">
        <v>1</v>
      </c>
      <c r="F16" s="6">
        <v>13</v>
      </c>
      <c r="G16" s="5" t="s">
        <v>4</v>
      </c>
      <c r="H16" s="6">
        <v>36</v>
      </c>
      <c r="I16" s="45"/>
      <c r="J16" s="36">
        <f t="shared" si="0"/>
        <v>0</v>
      </c>
      <c r="K16" s="24"/>
      <c r="L16" s="34"/>
    </row>
    <row r="17" spans="1:12" x14ac:dyDescent="0.25">
      <c r="A17" s="72"/>
      <c r="B17" s="82" t="s">
        <v>34</v>
      </c>
      <c r="C17" s="83"/>
      <c r="D17" s="84"/>
      <c r="E17" s="17">
        <v>1</v>
      </c>
      <c r="F17" s="6">
        <v>3</v>
      </c>
      <c r="G17" s="5" t="s">
        <v>4</v>
      </c>
      <c r="H17" s="6">
        <v>36</v>
      </c>
      <c r="I17" s="45"/>
      <c r="J17" s="36">
        <f t="shared" si="0"/>
        <v>0</v>
      </c>
      <c r="K17" s="24"/>
      <c r="L17" s="34"/>
    </row>
    <row r="18" spans="1:12" x14ac:dyDescent="0.25">
      <c r="A18" s="20">
        <v>15</v>
      </c>
      <c r="B18" s="82" t="s">
        <v>33</v>
      </c>
      <c r="C18" s="83"/>
      <c r="D18" s="84"/>
      <c r="E18" s="2">
        <v>2</v>
      </c>
      <c r="F18" s="6">
        <v>8</v>
      </c>
      <c r="G18" s="5" t="s">
        <v>4</v>
      </c>
      <c r="H18" s="6">
        <v>36</v>
      </c>
      <c r="I18" s="45"/>
      <c r="J18" s="36">
        <f t="shared" si="0"/>
        <v>0</v>
      </c>
      <c r="K18" s="24"/>
      <c r="L18" s="34"/>
    </row>
    <row r="19" spans="1:12" ht="14.25" customHeight="1" x14ac:dyDescent="0.25">
      <c r="A19" s="67" t="s">
        <v>86</v>
      </c>
      <c r="B19" s="67"/>
      <c r="C19" s="67"/>
      <c r="D19" s="67"/>
      <c r="E19" s="67"/>
      <c r="F19" s="67"/>
      <c r="G19" s="67"/>
      <c r="H19" s="67"/>
      <c r="I19" s="67"/>
      <c r="J19" s="67"/>
      <c r="K19" s="35"/>
      <c r="L19" s="35"/>
    </row>
    <row r="20" spans="1:12" x14ac:dyDescent="0.25">
      <c r="A20" s="72">
        <v>2</v>
      </c>
      <c r="B20" s="73" t="s">
        <v>52</v>
      </c>
      <c r="C20" s="73"/>
      <c r="D20" s="73"/>
      <c r="E20" s="88">
        <v>1</v>
      </c>
      <c r="F20" s="6">
        <v>10</v>
      </c>
      <c r="G20" s="5" t="s">
        <v>4</v>
      </c>
      <c r="H20" s="6">
        <v>36</v>
      </c>
      <c r="I20" s="45"/>
      <c r="J20" s="36">
        <f t="shared" ref="J20:J45" si="1">H20*I20</f>
        <v>0</v>
      </c>
      <c r="K20" s="24"/>
      <c r="L20" s="34"/>
    </row>
    <row r="21" spans="1:12" x14ac:dyDescent="0.25">
      <c r="A21" s="72"/>
      <c r="B21" s="73" t="s">
        <v>93</v>
      </c>
      <c r="C21" s="73"/>
      <c r="D21" s="73"/>
      <c r="E21" s="89"/>
      <c r="F21" s="6">
        <v>3</v>
      </c>
      <c r="G21" s="5" t="s">
        <v>4</v>
      </c>
      <c r="H21" s="6">
        <v>36</v>
      </c>
      <c r="I21" s="45"/>
      <c r="J21" s="36">
        <f t="shared" si="1"/>
        <v>0</v>
      </c>
      <c r="K21" s="24"/>
      <c r="L21" s="34"/>
    </row>
    <row r="22" spans="1:12" x14ac:dyDescent="0.25">
      <c r="A22" s="72"/>
      <c r="B22" s="73" t="s">
        <v>53</v>
      </c>
      <c r="C22" s="73"/>
      <c r="D22" s="73"/>
      <c r="E22" s="88">
        <v>1</v>
      </c>
      <c r="F22" s="6">
        <v>7.25</v>
      </c>
      <c r="G22" s="5" t="s">
        <v>4</v>
      </c>
      <c r="H22" s="6">
        <v>36</v>
      </c>
      <c r="I22" s="45"/>
      <c r="J22" s="36">
        <f t="shared" si="1"/>
        <v>0</v>
      </c>
      <c r="K22" s="24"/>
      <c r="L22" s="34"/>
    </row>
    <row r="23" spans="1:12" x14ac:dyDescent="0.25">
      <c r="A23" s="72"/>
      <c r="B23" s="73" t="s">
        <v>54</v>
      </c>
      <c r="C23" s="73"/>
      <c r="D23" s="73"/>
      <c r="E23" s="89"/>
      <c r="F23" s="6">
        <v>7</v>
      </c>
      <c r="G23" s="5" t="s">
        <v>4</v>
      </c>
      <c r="H23" s="6">
        <v>36</v>
      </c>
      <c r="I23" s="45"/>
      <c r="J23" s="36">
        <f t="shared" si="1"/>
        <v>0</v>
      </c>
      <c r="K23" s="24"/>
      <c r="L23" s="34"/>
    </row>
    <row r="24" spans="1:12" x14ac:dyDescent="0.25">
      <c r="A24" s="72"/>
      <c r="B24" s="73" t="s">
        <v>55</v>
      </c>
      <c r="C24" s="73"/>
      <c r="D24" s="73"/>
      <c r="E24" s="17">
        <v>1</v>
      </c>
      <c r="F24" s="6">
        <v>10.25</v>
      </c>
      <c r="G24" s="5" t="s">
        <v>4</v>
      </c>
      <c r="H24" s="6">
        <v>36</v>
      </c>
      <c r="I24" s="45"/>
      <c r="J24" s="36">
        <f t="shared" si="1"/>
        <v>0</v>
      </c>
      <c r="K24" s="24"/>
      <c r="L24" s="34"/>
    </row>
    <row r="25" spans="1:12" x14ac:dyDescent="0.25">
      <c r="A25" s="72">
        <v>3</v>
      </c>
      <c r="B25" s="73" t="s">
        <v>56</v>
      </c>
      <c r="C25" s="73"/>
      <c r="D25" s="73"/>
      <c r="E25" s="2">
        <v>1</v>
      </c>
      <c r="F25" s="7">
        <v>7.75</v>
      </c>
      <c r="G25" s="5" t="s">
        <v>4</v>
      </c>
      <c r="H25" s="6">
        <v>36</v>
      </c>
      <c r="I25" s="45"/>
      <c r="J25" s="36">
        <f t="shared" si="1"/>
        <v>0</v>
      </c>
      <c r="K25" s="24"/>
      <c r="L25" s="34"/>
    </row>
    <row r="26" spans="1:12" x14ac:dyDescent="0.25">
      <c r="A26" s="72"/>
      <c r="B26" s="73" t="s">
        <v>57</v>
      </c>
      <c r="C26" s="73"/>
      <c r="D26" s="73"/>
      <c r="E26" s="2">
        <v>1</v>
      </c>
      <c r="F26" s="7">
        <v>8</v>
      </c>
      <c r="G26" s="5" t="s">
        <v>4</v>
      </c>
      <c r="H26" s="6">
        <v>36</v>
      </c>
      <c r="I26" s="45"/>
      <c r="J26" s="36">
        <f t="shared" si="1"/>
        <v>0</v>
      </c>
      <c r="K26" s="24"/>
      <c r="L26" s="34"/>
    </row>
    <row r="27" spans="1:12" x14ac:dyDescent="0.25">
      <c r="A27" s="72"/>
      <c r="B27" s="73" t="s">
        <v>58</v>
      </c>
      <c r="C27" s="73"/>
      <c r="D27" s="73"/>
      <c r="E27" s="2">
        <v>1</v>
      </c>
      <c r="F27" s="6">
        <v>7.25</v>
      </c>
      <c r="G27" s="5" t="s">
        <v>4</v>
      </c>
      <c r="H27" s="6">
        <v>36</v>
      </c>
      <c r="I27" s="45"/>
      <c r="J27" s="36">
        <f t="shared" si="1"/>
        <v>0</v>
      </c>
      <c r="K27" s="24"/>
      <c r="L27" s="34"/>
    </row>
    <row r="28" spans="1:12" x14ac:dyDescent="0.25">
      <c r="A28" s="72"/>
      <c r="B28" s="73" t="s">
        <v>59</v>
      </c>
      <c r="C28" s="73"/>
      <c r="D28" s="73"/>
      <c r="E28" s="2">
        <v>1</v>
      </c>
      <c r="F28" s="6">
        <v>7</v>
      </c>
      <c r="G28" s="5" t="s">
        <v>4</v>
      </c>
      <c r="H28" s="6">
        <v>36</v>
      </c>
      <c r="I28" s="45"/>
      <c r="J28" s="36">
        <f t="shared" si="1"/>
        <v>0</v>
      </c>
      <c r="K28" s="24"/>
      <c r="L28" s="34"/>
    </row>
    <row r="29" spans="1:12" x14ac:dyDescent="0.25">
      <c r="A29" s="72"/>
      <c r="B29" s="73" t="s">
        <v>60</v>
      </c>
      <c r="C29" s="73"/>
      <c r="D29" s="73"/>
      <c r="E29" s="2">
        <v>1</v>
      </c>
      <c r="F29" s="6">
        <v>2.75</v>
      </c>
      <c r="G29" s="5" t="s">
        <v>4</v>
      </c>
      <c r="H29" s="6">
        <v>36</v>
      </c>
      <c r="I29" s="45"/>
      <c r="J29" s="36">
        <f t="shared" si="1"/>
        <v>0</v>
      </c>
      <c r="K29" s="24"/>
      <c r="L29" s="34"/>
    </row>
    <row r="30" spans="1:12" x14ac:dyDescent="0.25">
      <c r="A30" s="72"/>
      <c r="B30" s="73" t="s">
        <v>61</v>
      </c>
      <c r="C30" s="73"/>
      <c r="D30" s="73"/>
      <c r="E30" s="2">
        <v>1</v>
      </c>
      <c r="F30" s="6">
        <v>4</v>
      </c>
      <c r="G30" s="5" t="s">
        <v>4</v>
      </c>
      <c r="H30" s="6">
        <v>36</v>
      </c>
      <c r="I30" s="45"/>
      <c r="J30" s="36">
        <f t="shared" si="1"/>
        <v>0</v>
      </c>
      <c r="K30" s="24"/>
      <c r="L30" s="34"/>
    </row>
    <row r="31" spans="1:12" x14ac:dyDescent="0.25">
      <c r="A31" s="20">
        <v>4</v>
      </c>
      <c r="B31" s="73" t="s">
        <v>62</v>
      </c>
      <c r="C31" s="73"/>
      <c r="D31" s="73"/>
      <c r="E31" s="2">
        <v>2</v>
      </c>
      <c r="F31" s="6">
        <v>12</v>
      </c>
      <c r="G31" s="5" t="s">
        <v>4</v>
      </c>
      <c r="H31" s="6">
        <v>36</v>
      </c>
      <c r="I31" s="45"/>
      <c r="J31" s="36">
        <f t="shared" si="1"/>
        <v>0</v>
      </c>
      <c r="K31" s="24"/>
      <c r="L31" s="34"/>
    </row>
    <row r="32" spans="1:12" x14ac:dyDescent="0.25">
      <c r="A32" s="72">
        <v>5</v>
      </c>
      <c r="B32" s="73" t="s">
        <v>63</v>
      </c>
      <c r="C32" s="73"/>
      <c r="D32" s="73"/>
      <c r="E32" s="69">
        <v>1</v>
      </c>
      <c r="F32" s="6">
        <v>10.5</v>
      </c>
      <c r="G32" s="5" t="s">
        <v>4</v>
      </c>
      <c r="H32" s="6">
        <v>36</v>
      </c>
      <c r="I32" s="45"/>
      <c r="J32" s="36">
        <f t="shared" si="1"/>
        <v>0</v>
      </c>
      <c r="K32" s="24"/>
      <c r="L32" s="34"/>
    </row>
    <row r="33" spans="1:12" x14ac:dyDescent="0.25">
      <c r="A33" s="72"/>
      <c r="B33" s="73" t="s">
        <v>91</v>
      </c>
      <c r="C33" s="73"/>
      <c r="D33" s="73"/>
      <c r="E33" s="71"/>
      <c r="F33" s="6">
        <v>4</v>
      </c>
      <c r="G33" s="5" t="s">
        <v>4</v>
      </c>
      <c r="H33" s="6">
        <v>36</v>
      </c>
      <c r="I33" s="45"/>
      <c r="J33" s="36">
        <f t="shared" si="1"/>
        <v>0</v>
      </c>
      <c r="K33" s="24"/>
      <c r="L33" s="34"/>
    </row>
    <row r="34" spans="1:12" x14ac:dyDescent="0.25">
      <c r="A34" s="72">
        <v>6</v>
      </c>
      <c r="B34" s="73" t="s">
        <v>64</v>
      </c>
      <c r="C34" s="73"/>
      <c r="D34" s="73"/>
      <c r="E34" s="69">
        <v>1</v>
      </c>
      <c r="F34" s="6">
        <v>13.75</v>
      </c>
      <c r="G34" s="5" t="s">
        <v>4</v>
      </c>
      <c r="H34" s="6">
        <v>36</v>
      </c>
      <c r="I34" s="45"/>
      <c r="J34" s="36">
        <f t="shared" si="1"/>
        <v>0</v>
      </c>
      <c r="K34" s="24"/>
      <c r="L34" s="34"/>
    </row>
    <row r="35" spans="1:12" x14ac:dyDescent="0.25">
      <c r="A35" s="72"/>
      <c r="B35" s="73" t="s">
        <v>65</v>
      </c>
      <c r="C35" s="73"/>
      <c r="D35" s="73"/>
      <c r="E35" s="71"/>
      <c r="F35" s="6">
        <v>8</v>
      </c>
      <c r="G35" s="5" t="s">
        <v>4</v>
      </c>
      <c r="H35" s="6">
        <v>36</v>
      </c>
      <c r="I35" s="45"/>
      <c r="J35" s="36">
        <f t="shared" si="1"/>
        <v>0</v>
      </c>
      <c r="K35" s="24"/>
      <c r="L35" s="34"/>
    </row>
    <row r="36" spans="1:12" x14ac:dyDescent="0.25">
      <c r="A36" s="20">
        <v>7</v>
      </c>
      <c r="B36" s="73" t="s">
        <v>66</v>
      </c>
      <c r="C36" s="73"/>
      <c r="D36" s="73"/>
      <c r="E36" s="2">
        <v>2</v>
      </c>
      <c r="F36" s="6">
        <v>10.25</v>
      </c>
      <c r="G36" s="5" t="s">
        <v>4</v>
      </c>
      <c r="H36" s="6">
        <v>36</v>
      </c>
      <c r="I36" s="45"/>
      <c r="J36" s="36">
        <f t="shared" si="1"/>
        <v>0</v>
      </c>
      <c r="K36" s="24"/>
      <c r="L36" s="34"/>
    </row>
    <row r="37" spans="1:12" x14ac:dyDescent="0.25">
      <c r="A37" s="20">
        <v>8</v>
      </c>
      <c r="B37" s="73" t="s">
        <v>63</v>
      </c>
      <c r="C37" s="73"/>
      <c r="D37" s="73"/>
      <c r="E37" s="2">
        <v>3</v>
      </c>
      <c r="F37" s="6">
        <v>10.5</v>
      </c>
      <c r="G37" s="5" t="s">
        <v>4</v>
      </c>
      <c r="H37" s="6">
        <v>36</v>
      </c>
      <c r="I37" s="45"/>
      <c r="J37" s="36">
        <f t="shared" si="1"/>
        <v>0</v>
      </c>
      <c r="K37" s="24"/>
      <c r="L37" s="34"/>
    </row>
    <row r="38" spans="1:12" x14ac:dyDescent="0.25">
      <c r="A38" s="20">
        <v>9</v>
      </c>
      <c r="B38" s="73" t="s">
        <v>63</v>
      </c>
      <c r="C38" s="73"/>
      <c r="D38" s="73"/>
      <c r="E38" s="2">
        <v>2</v>
      </c>
      <c r="F38" s="6">
        <v>10.5</v>
      </c>
      <c r="G38" s="5" t="s">
        <v>4</v>
      </c>
      <c r="H38" s="6">
        <v>36</v>
      </c>
      <c r="I38" s="45"/>
      <c r="J38" s="36">
        <f>H38*I38</f>
        <v>0</v>
      </c>
      <c r="K38" s="24"/>
      <c r="L38" s="34"/>
    </row>
    <row r="39" spans="1:12" x14ac:dyDescent="0.25">
      <c r="A39" s="20">
        <v>10</v>
      </c>
      <c r="B39" s="73" t="s">
        <v>63</v>
      </c>
      <c r="C39" s="73"/>
      <c r="D39" s="73"/>
      <c r="E39" s="2">
        <v>1</v>
      </c>
      <c r="F39" s="6">
        <v>10.5</v>
      </c>
      <c r="G39" s="5" t="s">
        <v>4</v>
      </c>
      <c r="H39" s="6">
        <v>36</v>
      </c>
      <c r="I39" s="45"/>
      <c r="J39" s="36">
        <f t="shared" si="1"/>
        <v>0</v>
      </c>
      <c r="K39" s="24"/>
      <c r="L39" s="34"/>
    </row>
    <row r="40" spans="1:12" x14ac:dyDescent="0.25">
      <c r="A40" s="20">
        <v>11</v>
      </c>
      <c r="B40" s="73" t="s">
        <v>67</v>
      </c>
      <c r="C40" s="73"/>
      <c r="D40" s="73"/>
      <c r="E40" s="2">
        <v>2</v>
      </c>
      <c r="F40" s="6">
        <v>9.5</v>
      </c>
      <c r="G40" s="5" t="s">
        <v>4</v>
      </c>
      <c r="H40" s="6">
        <v>36</v>
      </c>
      <c r="I40" s="45"/>
      <c r="J40" s="36">
        <f t="shared" si="1"/>
        <v>0</v>
      </c>
      <c r="K40" s="24"/>
      <c r="L40" s="34"/>
    </row>
    <row r="41" spans="1:12" x14ac:dyDescent="0.25">
      <c r="A41" s="72">
        <v>12</v>
      </c>
      <c r="B41" s="73" t="s">
        <v>68</v>
      </c>
      <c r="C41" s="73"/>
      <c r="D41" s="73"/>
      <c r="E41" s="69">
        <v>1</v>
      </c>
      <c r="F41" s="6">
        <v>10</v>
      </c>
      <c r="G41" s="5" t="s">
        <v>4</v>
      </c>
      <c r="H41" s="6">
        <v>36</v>
      </c>
      <c r="I41" s="45"/>
      <c r="J41" s="36">
        <f t="shared" si="1"/>
        <v>0</v>
      </c>
      <c r="K41" s="24"/>
      <c r="L41" s="34"/>
    </row>
    <row r="42" spans="1:12" x14ac:dyDescent="0.25">
      <c r="A42" s="72"/>
      <c r="B42" s="73" t="s">
        <v>90</v>
      </c>
      <c r="C42" s="73"/>
      <c r="D42" s="73"/>
      <c r="E42" s="71"/>
      <c r="F42" s="6">
        <v>3</v>
      </c>
      <c r="G42" s="5" t="s">
        <v>4</v>
      </c>
      <c r="H42" s="6">
        <v>36</v>
      </c>
      <c r="I42" s="45"/>
      <c r="J42" s="36">
        <f t="shared" si="1"/>
        <v>0</v>
      </c>
      <c r="K42" s="24"/>
      <c r="L42" s="34"/>
    </row>
    <row r="43" spans="1:12" x14ac:dyDescent="0.25">
      <c r="A43" s="20">
        <v>13</v>
      </c>
      <c r="B43" s="73" t="s">
        <v>68</v>
      </c>
      <c r="C43" s="73"/>
      <c r="D43" s="73"/>
      <c r="E43" s="2">
        <v>1</v>
      </c>
      <c r="F43" s="6">
        <v>10</v>
      </c>
      <c r="G43" s="5" t="s">
        <v>4</v>
      </c>
      <c r="H43" s="6">
        <v>36</v>
      </c>
      <c r="I43" s="45"/>
      <c r="J43" s="36">
        <f t="shared" si="1"/>
        <v>0</v>
      </c>
      <c r="K43" s="24"/>
      <c r="L43" s="34"/>
    </row>
    <row r="44" spans="1:12" x14ac:dyDescent="0.25">
      <c r="A44" s="72">
        <v>16</v>
      </c>
      <c r="B44" s="73" t="s">
        <v>89</v>
      </c>
      <c r="C44" s="73"/>
      <c r="D44" s="73"/>
      <c r="E44" s="69">
        <v>1</v>
      </c>
      <c r="F44" s="6">
        <v>3</v>
      </c>
      <c r="G44" s="5" t="s">
        <v>4</v>
      </c>
      <c r="H44" s="6">
        <v>36</v>
      </c>
      <c r="I44" s="45"/>
      <c r="J44" s="36">
        <f t="shared" si="1"/>
        <v>0</v>
      </c>
      <c r="K44" s="24"/>
      <c r="L44" s="34"/>
    </row>
    <row r="45" spans="1:12" x14ac:dyDescent="0.25">
      <c r="A45" s="72"/>
      <c r="B45" s="73" t="s">
        <v>92</v>
      </c>
      <c r="C45" s="73"/>
      <c r="D45" s="73"/>
      <c r="E45" s="71"/>
      <c r="F45" s="7">
        <v>4</v>
      </c>
      <c r="G45" s="5" t="s">
        <v>127</v>
      </c>
      <c r="H45" s="6">
        <v>12</v>
      </c>
      <c r="I45" s="45"/>
      <c r="J45" s="36">
        <f t="shared" si="1"/>
        <v>0</v>
      </c>
      <c r="K45" s="24"/>
      <c r="L45" s="34"/>
    </row>
    <row r="46" spans="1:12" x14ac:dyDescent="0.25">
      <c r="A46" s="52" t="s">
        <v>71</v>
      </c>
      <c r="B46" s="52"/>
      <c r="C46" s="52"/>
      <c r="D46" s="52"/>
      <c r="E46" s="52"/>
      <c r="F46" s="52"/>
      <c r="G46" s="52"/>
      <c r="H46" s="51">
        <f>SUM(J12:L18)+SUM(J20:L45)</f>
        <v>0</v>
      </c>
      <c r="I46" s="51"/>
      <c r="J46" s="51"/>
      <c r="K46" s="34"/>
      <c r="L46" s="34"/>
    </row>
    <row r="47" spans="1:12" x14ac:dyDescent="0.25">
      <c r="A47" s="8"/>
      <c r="B47" s="8"/>
      <c r="C47" s="8"/>
      <c r="D47" s="8"/>
      <c r="E47" s="8"/>
      <c r="F47" s="8"/>
      <c r="G47" s="8"/>
      <c r="H47" s="9"/>
      <c r="I47" s="9"/>
      <c r="J47" s="9"/>
      <c r="K47" s="9"/>
      <c r="L47" s="9"/>
    </row>
    <row r="48" spans="1:12" ht="16.5" customHeight="1" x14ac:dyDescent="0.25">
      <c r="A48" s="90" t="s">
        <v>97</v>
      </c>
      <c r="B48" s="91"/>
      <c r="C48" s="91"/>
      <c r="D48" s="91"/>
      <c r="E48" s="91"/>
      <c r="F48" s="91"/>
      <c r="G48" s="91"/>
      <c r="H48" s="91"/>
      <c r="I48" s="91"/>
      <c r="J48" s="92"/>
      <c r="K48" s="40"/>
      <c r="L48" s="40"/>
    </row>
    <row r="49" spans="1:12" ht="32.25" customHeight="1" x14ac:dyDescent="0.25">
      <c r="A49" s="67" t="s">
        <v>96</v>
      </c>
      <c r="B49" s="67"/>
      <c r="C49" s="96" t="s">
        <v>115</v>
      </c>
      <c r="D49" s="97"/>
      <c r="E49" s="96" t="s">
        <v>116</v>
      </c>
      <c r="F49" s="97"/>
      <c r="G49" s="96" t="s">
        <v>122</v>
      </c>
      <c r="H49" s="97"/>
      <c r="I49" s="96" t="s">
        <v>117</v>
      </c>
      <c r="J49" s="97"/>
      <c r="K49" s="33"/>
      <c r="L49" s="33"/>
    </row>
    <row r="50" spans="1:12" ht="16.5" customHeight="1" x14ac:dyDescent="0.25">
      <c r="A50" s="67"/>
      <c r="B50" s="67"/>
      <c r="C50" s="59" t="s">
        <v>108</v>
      </c>
      <c r="D50" s="110"/>
      <c r="E50" s="98" t="s">
        <v>109</v>
      </c>
      <c r="F50" s="99"/>
      <c r="G50" s="98" t="s">
        <v>109</v>
      </c>
      <c r="H50" s="99"/>
      <c r="I50" s="105" t="s">
        <v>110</v>
      </c>
      <c r="J50" s="106"/>
      <c r="K50" s="100"/>
      <c r="L50" s="100"/>
    </row>
    <row r="51" spans="1:12" x14ac:dyDescent="0.25">
      <c r="A51" s="107"/>
      <c r="B51" s="107"/>
      <c r="C51" s="102">
        <f>A51*4*14</f>
        <v>0</v>
      </c>
      <c r="D51" s="103"/>
      <c r="E51" s="57">
        <f>A51*12*14</f>
        <v>0</v>
      </c>
      <c r="F51" s="104"/>
      <c r="G51" s="101">
        <f>A51*12*14</f>
        <v>0</v>
      </c>
      <c r="H51" s="101"/>
      <c r="I51" s="57">
        <f>A51*8*14</f>
        <v>0</v>
      </c>
      <c r="J51" s="58"/>
      <c r="K51" s="68"/>
      <c r="L51" s="68"/>
    </row>
    <row r="52" spans="1:12" ht="16.5" customHeight="1" x14ac:dyDescent="0.25">
      <c r="A52" s="54" t="s">
        <v>104</v>
      </c>
      <c r="B52" s="55"/>
      <c r="C52" s="55"/>
      <c r="D52" s="55"/>
      <c r="E52" s="55"/>
      <c r="F52" s="55"/>
      <c r="G52" s="55"/>
      <c r="H52" s="56"/>
      <c r="I52" s="57">
        <f>SUM(C51:J51)</f>
        <v>0</v>
      </c>
      <c r="J52" s="58"/>
      <c r="K52" s="68"/>
      <c r="L52" s="68"/>
    </row>
    <row r="53" spans="1:12" x14ac:dyDescent="0.25">
      <c r="A53" s="12"/>
      <c r="B53" s="12"/>
      <c r="C53" s="12"/>
      <c r="D53" s="12"/>
      <c r="E53" s="12"/>
      <c r="F53" s="12"/>
      <c r="G53" s="1"/>
      <c r="H53" s="1"/>
      <c r="I53" s="1"/>
      <c r="J53" s="1"/>
      <c r="K53" s="1"/>
      <c r="L53" s="1"/>
    </row>
    <row r="54" spans="1:12" ht="16.5" customHeight="1" x14ac:dyDescent="0.25">
      <c r="A54" s="62" t="s">
        <v>98</v>
      </c>
      <c r="B54" s="62"/>
      <c r="C54" s="62"/>
      <c r="D54" s="62"/>
      <c r="E54" s="62"/>
      <c r="F54" s="62"/>
      <c r="G54" s="62"/>
      <c r="H54" s="62"/>
      <c r="I54" s="62"/>
      <c r="J54" s="62"/>
      <c r="K54" s="22"/>
      <c r="L54" s="22"/>
    </row>
    <row r="55" spans="1:12" ht="14.25" customHeight="1" x14ac:dyDescent="0.25">
      <c r="A55" s="67" t="s">
        <v>0</v>
      </c>
      <c r="B55" s="59" t="s">
        <v>106</v>
      </c>
      <c r="C55" s="60"/>
      <c r="D55" s="60"/>
      <c r="E55" s="60"/>
      <c r="F55" s="69" t="s">
        <v>107</v>
      </c>
      <c r="G55" s="61" t="s">
        <v>31</v>
      </c>
      <c r="H55" s="61"/>
      <c r="I55" s="61"/>
      <c r="J55" s="61"/>
      <c r="K55" s="23"/>
      <c r="L55" s="23"/>
    </row>
    <row r="56" spans="1:12" ht="18" customHeight="1" x14ac:dyDescent="0.25">
      <c r="A56" s="67"/>
      <c r="B56" s="30" t="s">
        <v>114</v>
      </c>
      <c r="C56" s="30" t="s">
        <v>113</v>
      </c>
      <c r="D56" s="30" t="s">
        <v>112</v>
      </c>
      <c r="E56" s="30" t="s">
        <v>111</v>
      </c>
      <c r="F56" s="70"/>
      <c r="G56" s="30" t="s">
        <v>114</v>
      </c>
      <c r="H56" s="30" t="s">
        <v>113</v>
      </c>
      <c r="I56" s="30" t="s">
        <v>112</v>
      </c>
      <c r="J56" s="30" t="s">
        <v>111</v>
      </c>
      <c r="K56" s="24"/>
      <c r="L56" s="25"/>
    </row>
    <row r="57" spans="1:12" ht="17.25" customHeight="1" x14ac:dyDescent="0.25">
      <c r="A57" s="67"/>
      <c r="B57" s="30" t="s">
        <v>69</v>
      </c>
      <c r="C57" s="30" t="s">
        <v>73</v>
      </c>
      <c r="D57" s="30" t="s">
        <v>6</v>
      </c>
      <c r="E57" s="30" t="s">
        <v>70</v>
      </c>
      <c r="F57" s="71"/>
      <c r="G57" s="30" t="s">
        <v>118</v>
      </c>
      <c r="H57" s="30" t="s">
        <v>119</v>
      </c>
      <c r="I57" s="30" t="s">
        <v>120</v>
      </c>
      <c r="J57" s="30" t="s">
        <v>121</v>
      </c>
      <c r="K57" s="24"/>
      <c r="L57" s="26"/>
    </row>
    <row r="58" spans="1:12" ht="16.5" customHeight="1" x14ac:dyDescent="0.25">
      <c r="A58" s="67"/>
      <c r="B58" s="31">
        <v>2000</v>
      </c>
      <c r="C58" s="31">
        <v>6000</v>
      </c>
      <c r="D58" s="31">
        <v>6000</v>
      </c>
      <c r="E58" s="31">
        <v>4000</v>
      </c>
      <c r="F58" s="19">
        <f>ROUND(H46/315420,1)</f>
        <v>0</v>
      </c>
      <c r="G58" s="32">
        <f>B58*$F$58</f>
        <v>0</v>
      </c>
      <c r="H58" s="32">
        <f>C58*F58</f>
        <v>0</v>
      </c>
      <c r="I58" s="32">
        <f>D58*F58</f>
        <v>0</v>
      </c>
      <c r="J58" s="32">
        <f>E58*F58</f>
        <v>0</v>
      </c>
      <c r="K58" s="24"/>
      <c r="L58" s="27"/>
    </row>
    <row r="59" spans="1:12" ht="16.5" customHeight="1" x14ac:dyDescent="0.25">
      <c r="A59" s="63" t="s">
        <v>105</v>
      </c>
      <c r="B59" s="63"/>
      <c r="C59" s="63"/>
      <c r="D59" s="63"/>
      <c r="E59" s="63"/>
      <c r="F59" s="63"/>
      <c r="G59" s="64">
        <f>SUM(G58:L58)</f>
        <v>0</v>
      </c>
      <c r="H59" s="64"/>
      <c r="I59" s="64"/>
      <c r="J59" s="64"/>
      <c r="K59" s="28"/>
      <c r="L59" s="28"/>
    </row>
    <row r="60" spans="1:12" ht="16.5" customHeight="1" x14ac:dyDescent="0.25">
      <c r="A60" s="65" t="s">
        <v>80</v>
      </c>
      <c r="B60" s="65"/>
      <c r="C60" s="65"/>
      <c r="D60" s="65"/>
      <c r="E60" s="65"/>
      <c r="F60" s="65"/>
      <c r="G60" s="66">
        <f>F58*2</f>
        <v>0</v>
      </c>
      <c r="H60" s="66"/>
      <c r="I60" s="66"/>
      <c r="J60" s="66"/>
      <c r="K60" s="29"/>
      <c r="L60" s="29"/>
    </row>
    <row r="62" spans="1:12" ht="16.5" customHeight="1" x14ac:dyDescent="0.25">
      <c r="A62" s="53" t="s">
        <v>99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 ht="16.5" customHeight="1" x14ac:dyDescent="0.25">
      <c r="A63" s="53" t="s">
        <v>100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 ht="16.5" customHeight="1" x14ac:dyDescent="0.25">
      <c r="A64" s="53" t="s">
        <v>101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2" ht="31.5" customHeight="1" x14ac:dyDescent="0.25">
      <c r="A65" s="53" t="s">
        <v>83</v>
      </c>
      <c r="B65" s="53"/>
      <c r="C65" s="53"/>
      <c r="D65" s="53"/>
      <c r="E65" s="53"/>
      <c r="F65" s="53"/>
      <c r="G65" s="53"/>
      <c r="H65" s="53"/>
      <c r="I65" s="53"/>
      <c r="J65" s="53"/>
      <c r="K65" s="42"/>
      <c r="L65" s="42"/>
    </row>
    <row r="66" spans="1:12" ht="16.5" customHeight="1" x14ac:dyDescent="0.25">
      <c r="A66" s="53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28.5" customHeight="1" x14ac:dyDescent="0.25">
      <c r="A67" s="53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42"/>
      <c r="L67" s="42"/>
    </row>
    <row r="68" spans="1:12" ht="16.5" customHeight="1" x14ac:dyDescent="0.25">
      <c r="A68" s="53" t="s">
        <v>88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2" ht="16.5" customHeight="1" x14ac:dyDescent="0.25">
      <c r="A69" s="53" t="s">
        <v>94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 ht="33" customHeight="1" x14ac:dyDescent="0.25">
      <c r="A70" s="53" t="s">
        <v>95</v>
      </c>
      <c r="B70" s="53"/>
      <c r="C70" s="53"/>
      <c r="D70" s="53"/>
      <c r="E70" s="53"/>
      <c r="F70" s="53"/>
      <c r="G70" s="53"/>
      <c r="H70" s="53"/>
      <c r="I70" s="53"/>
      <c r="J70" s="53"/>
      <c r="K70" s="42"/>
      <c r="L70" s="42"/>
    </row>
    <row r="71" spans="1:12" ht="16.5" customHeight="1" x14ac:dyDescent="0.25">
      <c r="A71" s="108" t="s">
        <v>102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</row>
    <row r="72" spans="1:12" ht="16.5" customHeight="1" x14ac:dyDescent="0.25">
      <c r="A72" s="109" t="s">
        <v>103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</row>
    <row r="74" spans="1:12" ht="16.5" customHeight="1" x14ac:dyDescent="0.25">
      <c r="A74" s="13" t="s">
        <v>7</v>
      </c>
      <c r="B74" s="47" t="s">
        <v>8</v>
      </c>
      <c r="C74" s="47"/>
      <c r="D74" s="47"/>
      <c r="E74" s="47"/>
      <c r="F74" s="48" t="s">
        <v>23</v>
      </c>
      <c r="G74" s="49"/>
      <c r="H74" s="49"/>
      <c r="I74" s="49"/>
      <c r="J74" s="50"/>
      <c r="K74" s="41"/>
      <c r="L74" s="41"/>
    </row>
    <row r="75" spans="1:12" ht="16.5" customHeight="1" x14ac:dyDescent="0.25">
      <c r="A75" s="2">
        <v>1</v>
      </c>
      <c r="B75" s="46" t="s">
        <v>9</v>
      </c>
      <c r="C75" s="46"/>
      <c r="D75" s="46"/>
      <c r="E75" s="46"/>
      <c r="F75" s="46" t="s">
        <v>45</v>
      </c>
      <c r="G75" s="46"/>
      <c r="H75" s="46"/>
      <c r="I75" s="46"/>
      <c r="J75" s="46"/>
      <c r="K75" s="33"/>
      <c r="L75" s="33"/>
    </row>
    <row r="76" spans="1:12" ht="16.5" customHeight="1" x14ac:dyDescent="0.25">
      <c r="A76" s="2">
        <v>2</v>
      </c>
      <c r="B76" s="46" t="s">
        <v>10</v>
      </c>
      <c r="C76" s="46"/>
      <c r="D76" s="46"/>
      <c r="E76" s="46"/>
      <c r="F76" s="46" t="s">
        <v>24</v>
      </c>
      <c r="G76" s="46"/>
      <c r="H76" s="46"/>
      <c r="I76" s="46"/>
      <c r="J76" s="46"/>
      <c r="K76" s="33"/>
      <c r="L76" s="33"/>
    </row>
    <row r="77" spans="1:12" ht="16.5" customHeight="1" x14ac:dyDescent="0.25">
      <c r="A77" s="2">
        <v>3</v>
      </c>
      <c r="B77" s="46" t="s">
        <v>28</v>
      </c>
      <c r="C77" s="46"/>
      <c r="D77" s="46"/>
      <c r="E77" s="46"/>
      <c r="F77" s="46" t="s">
        <v>46</v>
      </c>
      <c r="G77" s="46"/>
      <c r="H77" s="46"/>
      <c r="I77" s="46"/>
      <c r="J77" s="46"/>
      <c r="K77" s="33"/>
      <c r="L77" s="33"/>
    </row>
    <row r="78" spans="1:12" ht="16.5" customHeight="1" x14ac:dyDescent="0.25">
      <c r="A78" s="2">
        <v>4</v>
      </c>
      <c r="B78" s="46" t="s">
        <v>11</v>
      </c>
      <c r="C78" s="46"/>
      <c r="D78" s="46"/>
      <c r="E78" s="46"/>
      <c r="F78" s="46" t="s">
        <v>123</v>
      </c>
      <c r="G78" s="46"/>
      <c r="H78" s="46"/>
      <c r="I78" s="46"/>
      <c r="J78" s="46"/>
      <c r="K78" s="33"/>
      <c r="L78" s="33"/>
    </row>
    <row r="79" spans="1:12" ht="16.5" customHeight="1" x14ac:dyDescent="0.25">
      <c r="A79" s="2">
        <v>5</v>
      </c>
      <c r="B79" s="46" t="s">
        <v>12</v>
      </c>
      <c r="C79" s="46"/>
      <c r="D79" s="46"/>
      <c r="E79" s="46"/>
      <c r="F79" s="46" t="s">
        <v>124</v>
      </c>
      <c r="G79" s="46"/>
      <c r="H79" s="46"/>
      <c r="I79" s="46"/>
      <c r="J79" s="46"/>
      <c r="K79" s="33"/>
      <c r="L79" s="33"/>
    </row>
    <row r="80" spans="1:12" ht="16.5" customHeight="1" x14ac:dyDescent="0.25">
      <c r="A80" s="2">
        <v>6</v>
      </c>
      <c r="B80" s="46" t="s">
        <v>13</v>
      </c>
      <c r="C80" s="46"/>
      <c r="D80" s="46"/>
      <c r="E80" s="46"/>
      <c r="F80" s="46" t="s">
        <v>125</v>
      </c>
      <c r="G80" s="46"/>
      <c r="H80" s="46"/>
      <c r="I80" s="46"/>
      <c r="J80" s="46"/>
      <c r="K80" s="33"/>
      <c r="L80" s="33"/>
    </row>
    <row r="81" spans="1:12" ht="16.5" customHeight="1" x14ac:dyDescent="0.25">
      <c r="A81" s="2">
        <v>7</v>
      </c>
      <c r="B81" s="46" t="s">
        <v>14</v>
      </c>
      <c r="C81" s="46"/>
      <c r="D81" s="46"/>
      <c r="E81" s="46"/>
      <c r="F81" s="46" t="s">
        <v>47</v>
      </c>
      <c r="G81" s="46"/>
      <c r="H81" s="46"/>
      <c r="I81" s="46"/>
      <c r="J81" s="46"/>
      <c r="K81" s="33"/>
      <c r="L81" s="33"/>
    </row>
    <row r="82" spans="1:12" ht="16.5" customHeight="1" x14ac:dyDescent="0.25">
      <c r="A82" s="2">
        <v>8</v>
      </c>
      <c r="B82" s="46" t="s">
        <v>15</v>
      </c>
      <c r="C82" s="46"/>
      <c r="D82" s="46"/>
      <c r="E82" s="46"/>
      <c r="F82" s="46" t="s">
        <v>48</v>
      </c>
      <c r="G82" s="46"/>
      <c r="H82" s="46"/>
      <c r="I82" s="46"/>
      <c r="J82" s="46"/>
      <c r="K82" s="33"/>
      <c r="L82" s="33"/>
    </row>
    <row r="83" spans="1:12" ht="16.5" customHeight="1" x14ac:dyDescent="0.25">
      <c r="A83" s="2">
        <v>9</v>
      </c>
      <c r="B83" s="46" t="s">
        <v>29</v>
      </c>
      <c r="C83" s="46"/>
      <c r="D83" s="46"/>
      <c r="E83" s="46"/>
      <c r="F83" s="46" t="s">
        <v>27</v>
      </c>
      <c r="G83" s="46"/>
      <c r="H83" s="46"/>
      <c r="I83" s="46"/>
      <c r="J83" s="46"/>
      <c r="K83" s="33"/>
      <c r="L83" s="33"/>
    </row>
    <row r="84" spans="1:12" ht="16.5" customHeight="1" x14ac:dyDescent="0.25">
      <c r="A84" s="2">
        <v>10</v>
      </c>
      <c r="B84" s="46" t="s">
        <v>16</v>
      </c>
      <c r="C84" s="46"/>
      <c r="D84" s="46"/>
      <c r="E84" s="46"/>
      <c r="F84" s="46" t="s">
        <v>49</v>
      </c>
      <c r="G84" s="46"/>
      <c r="H84" s="46"/>
      <c r="I84" s="46"/>
      <c r="J84" s="46"/>
      <c r="K84" s="33"/>
      <c r="L84" s="33"/>
    </row>
    <row r="85" spans="1:12" ht="16.5" customHeight="1" x14ac:dyDescent="0.25">
      <c r="A85" s="2">
        <v>11</v>
      </c>
      <c r="B85" s="46" t="s">
        <v>17</v>
      </c>
      <c r="C85" s="46"/>
      <c r="D85" s="46"/>
      <c r="E85" s="46"/>
      <c r="F85" s="46" t="s">
        <v>50</v>
      </c>
      <c r="G85" s="46"/>
      <c r="H85" s="46"/>
      <c r="I85" s="46"/>
      <c r="J85" s="46"/>
      <c r="K85" s="33"/>
      <c r="L85" s="33"/>
    </row>
    <row r="86" spans="1:12" ht="16.5" customHeight="1" x14ac:dyDescent="0.25">
      <c r="A86" s="2">
        <v>12</v>
      </c>
      <c r="B86" s="46" t="s">
        <v>18</v>
      </c>
      <c r="C86" s="46"/>
      <c r="D86" s="46"/>
      <c r="E86" s="46"/>
      <c r="F86" s="46" t="s">
        <v>25</v>
      </c>
      <c r="G86" s="46"/>
      <c r="H86" s="46"/>
      <c r="I86" s="46"/>
      <c r="J86" s="46"/>
      <c r="K86" s="33"/>
      <c r="L86" s="33"/>
    </row>
    <row r="87" spans="1:12" ht="16.5" customHeight="1" x14ac:dyDescent="0.25">
      <c r="A87" s="2">
        <v>13</v>
      </c>
      <c r="B87" s="46" t="s">
        <v>19</v>
      </c>
      <c r="C87" s="46"/>
      <c r="D87" s="46"/>
      <c r="E87" s="46"/>
      <c r="F87" s="46" t="s">
        <v>30</v>
      </c>
      <c r="G87" s="46"/>
      <c r="H87" s="46"/>
      <c r="I87" s="46"/>
      <c r="J87" s="46"/>
      <c r="K87" s="33"/>
      <c r="L87" s="33"/>
    </row>
    <row r="88" spans="1:12" ht="16.5" customHeight="1" x14ac:dyDescent="0.25">
      <c r="A88" s="2">
        <v>14</v>
      </c>
      <c r="B88" s="46" t="s">
        <v>20</v>
      </c>
      <c r="C88" s="46"/>
      <c r="D88" s="46"/>
      <c r="E88" s="46"/>
      <c r="F88" s="46" t="s">
        <v>81</v>
      </c>
      <c r="G88" s="46"/>
      <c r="H88" s="46"/>
      <c r="I88" s="46"/>
      <c r="J88" s="46"/>
      <c r="K88" s="33"/>
      <c r="L88" s="33"/>
    </row>
    <row r="89" spans="1:12" ht="16.5" customHeight="1" x14ac:dyDescent="0.25">
      <c r="A89" s="2">
        <v>15</v>
      </c>
      <c r="B89" s="46" t="s">
        <v>21</v>
      </c>
      <c r="C89" s="46"/>
      <c r="D89" s="46"/>
      <c r="E89" s="46"/>
      <c r="F89" s="46" t="s">
        <v>26</v>
      </c>
      <c r="G89" s="46"/>
      <c r="H89" s="46"/>
      <c r="I89" s="46"/>
      <c r="J89" s="46"/>
      <c r="K89" s="33"/>
      <c r="L89" s="33"/>
    </row>
    <row r="90" spans="1:12" ht="16.5" customHeight="1" x14ac:dyDescent="0.25">
      <c r="A90" s="2">
        <v>16</v>
      </c>
      <c r="B90" s="46" t="s">
        <v>22</v>
      </c>
      <c r="C90" s="46"/>
      <c r="D90" s="46"/>
      <c r="E90" s="46"/>
      <c r="F90" s="46" t="s">
        <v>51</v>
      </c>
      <c r="G90" s="46"/>
      <c r="H90" s="46"/>
      <c r="I90" s="46"/>
      <c r="J90" s="46"/>
      <c r="K90" s="33"/>
      <c r="L90" s="33"/>
    </row>
    <row r="91" spans="1:12" x14ac:dyDescent="0.25">
      <c r="A91" s="44">
        <v>17</v>
      </c>
      <c r="B91" s="46" t="s">
        <v>82</v>
      </c>
      <c r="C91" s="46"/>
      <c r="D91" s="46"/>
      <c r="E91" s="46"/>
      <c r="F91" s="46" t="s">
        <v>126</v>
      </c>
      <c r="G91" s="46"/>
      <c r="H91" s="46"/>
      <c r="I91" s="46"/>
      <c r="J91" s="46"/>
    </row>
  </sheetData>
  <sheetProtection algorithmName="SHA-512" hashValue="BrsnpDFVWMbTsn9hZdXDMQImNKbwWlcmhmMs/0FXOZFOmicoJA0k6jOaGgjbTm8hG6W6J2dpydkGw7AwWWSf8Q==" saltValue="mWLqZ/sBhmXByy1ylLXIRQ==" spinCount="100000" sheet="1" objects="1" scenarios="1" selectLockedCells="1"/>
  <protectedRanges>
    <protectedRange algorithmName="SHA-512" hashValue="O7eVwsDj8DhWT2FjVcMylaIlXJmT+QSz54mxdYQORr7BwgX2or3joSEWDrOt47YMb6QOIRnDibQEDJbWWL3xrA==" saltValue="LkHgQLNf/YHEfxUq0+RDTQ==" spinCount="100000" sqref="A51 I12:I18 I20:I45" name="範圍1"/>
  </protectedRanges>
  <customSheetViews>
    <customSheetView guid="{F8917798-BFE3-4176-B942-9533133D86E7}" scale="110">
      <selection activeCell="I12" sqref="I12"/>
      <pageMargins left="0.59055118110236227" right="0.59055118110236227" top="0.78740157480314965" bottom="0.78740157480314965" header="0.59055118110236227" footer="0.59055118110236227"/>
      <printOptions horizontalCentered="1"/>
      <pageSetup paperSize="9" orientation="landscape" horizontalDpi="4294967295" verticalDpi="4294967295" r:id="rId1"/>
      <headerFooter>
        <oddHeader>&amp;C&amp;"標楷體,粗體"社會工作局保安服務價格明細表</oddHeader>
      </headerFooter>
    </customSheetView>
  </customSheetViews>
  <mergeCells count="141">
    <mergeCell ref="B91:E91"/>
    <mergeCell ref="F91:J91"/>
    <mergeCell ref="A51:B51"/>
    <mergeCell ref="B39:D39"/>
    <mergeCell ref="B38:D38"/>
    <mergeCell ref="A71:L71"/>
    <mergeCell ref="A72:L72"/>
    <mergeCell ref="B84:E84"/>
    <mergeCell ref="B83:E83"/>
    <mergeCell ref="B85:E85"/>
    <mergeCell ref="B86:E86"/>
    <mergeCell ref="B75:E75"/>
    <mergeCell ref="B76:E76"/>
    <mergeCell ref="B77:E77"/>
    <mergeCell ref="B78:E78"/>
    <mergeCell ref="B79:E79"/>
    <mergeCell ref="B80:E80"/>
    <mergeCell ref="B81:E81"/>
    <mergeCell ref="B82:E82"/>
    <mergeCell ref="E41:E42"/>
    <mergeCell ref="E44:E45"/>
    <mergeCell ref="K51:L51"/>
    <mergeCell ref="C49:D49"/>
    <mergeCell ref="C50:D50"/>
    <mergeCell ref="E49:F49"/>
    <mergeCell ref="E50:F50"/>
    <mergeCell ref="G49:H49"/>
    <mergeCell ref="G50:H50"/>
    <mergeCell ref="I49:J49"/>
    <mergeCell ref="K50:L50"/>
    <mergeCell ref="G51:H51"/>
    <mergeCell ref="C51:D51"/>
    <mergeCell ref="E51:F51"/>
    <mergeCell ref="I51:J51"/>
    <mergeCell ref="I50:J50"/>
    <mergeCell ref="A48:J48"/>
    <mergeCell ref="A49:B50"/>
    <mergeCell ref="A1:B1"/>
    <mergeCell ref="B4:E4"/>
    <mergeCell ref="A20:A24"/>
    <mergeCell ref="A25:A30"/>
    <mergeCell ref="A32:A33"/>
    <mergeCell ref="A34:A35"/>
    <mergeCell ref="A13:A14"/>
    <mergeCell ref="A16:A17"/>
    <mergeCell ref="B5:E5"/>
    <mergeCell ref="B6:E6"/>
    <mergeCell ref="C1:L1"/>
    <mergeCell ref="A7:E7"/>
    <mergeCell ref="A3:E3"/>
    <mergeCell ref="B20:D20"/>
    <mergeCell ref="B21:D21"/>
    <mergeCell ref="B22:D22"/>
    <mergeCell ref="B23:D23"/>
    <mergeCell ref="B25:D25"/>
    <mergeCell ref="B24:D24"/>
    <mergeCell ref="B27:D27"/>
    <mergeCell ref="B28:D28"/>
    <mergeCell ref="B29:D29"/>
    <mergeCell ref="F3:J3"/>
    <mergeCell ref="A9:J9"/>
    <mergeCell ref="B26:D26"/>
    <mergeCell ref="B36:D36"/>
    <mergeCell ref="B37:D37"/>
    <mergeCell ref="A41:A42"/>
    <mergeCell ref="B10:D10"/>
    <mergeCell ref="A19:J19"/>
    <mergeCell ref="F4:I4"/>
    <mergeCell ref="F5:I5"/>
    <mergeCell ref="F6:I6"/>
    <mergeCell ref="F7:I7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E20:E21"/>
    <mergeCell ref="E22:E23"/>
    <mergeCell ref="E32:E33"/>
    <mergeCell ref="A46:G46"/>
    <mergeCell ref="B43:D43"/>
    <mergeCell ref="B44:D44"/>
    <mergeCell ref="B45:D45"/>
    <mergeCell ref="B32:D32"/>
    <mergeCell ref="B33:D33"/>
    <mergeCell ref="B34:D34"/>
    <mergeCell ref="B35:D35"/>
    <mergeCell ref="B40:D40"/>
    <mergeCell ref="B41:D41"/>
    <mergeCell ref="B42:D42"/>
    <mergeCell ref="E34:E35"/>
    <mergeCell ref="H46:J46"/>
    <mergeCell ref="A11:J11"/>
    <mergeCell ref="A65:J65"/>
    <mergeCell ref="A67:J67"/>
    <mergeCell ref="A70:J70"/>
    <mergeCell ref="A52:H52"/>
    <mergeCell ref="I52:J52"/>
    <mergeCell ref="B55:E55"/>
    <mergeCell ref="G55:J55"/>
    <mergeCell ref="A54:J54"/>
    <mergeCell ref="A59:F59"/>
    <mergeCell ref="G59:J59"/>
    <mergeCell ref="A60:F60"/>
    <mergeCell ref="G60:J60"/>
    <mergeCell ref="A64:L64"/>
    <mergeCell ref="A55:A58"/>
    <mergeCell ref="A62:L62"/>
    <mergeCell ref="A63:L63"/>
    <mergeCell ref="A68:L68"/>
    <mergeCell ref="A66:L66"/>
    <mergeCell ref="K52:L52"/>
    <mergeCell ref="F55:F57"/>
    <mergeCell ref="A69:L69"/>
    <mergeCell ref="A44:A45"/>
    <mergeCell ref="B90:E90"/>
    <mergeCell ref="B74:E74"/>
    <mergeCell ref="F75:J75"/>
    <mergeCell ref="F76:J76"/>
    <mergeCell ref="F77:J77"/>
    <mergeCell ref="F78:J78"/>
    <mergeCell ref="F79:J79"/>
    <mergeCell ref="F80:J80"/>
    <mergeCell ref="F81:J81"/>
    <mergeCell ref="F82:J82"/>
    <mergeCell ref="F84:J84"/>
    <mergeCell ref="F83:J83"/>
    <mergeCell ref="F85:J85"/>
    <mergeCell ref="F86:J86"/>
    <mergeCell ref="F87:J87"/>
    <mergeCell ref="F88:J88"/>
    <mergeCell ref="F89:J89"/>
    <mergeCell ref="F90:J90"/>
    <mergeCell ref="F74:J74"/>
    <mergeCell ref="B89:E89"/>
    <mergeCell ref="B87:E87"/>
    <mergeCell ref="B88:E88"/>
  </mergeCells>
  <phoneticPr fontId="3" type="noConversion"/>
  <printOptions horizontalCentered="1"/>
  <pageMargins left="0.59055118110236227" right="0.59055118110236227" top="0.78740157480314965" bottom="0.78740157480314965" header="0.59055118110236227" footer="0.59055118110236227"/>
  <pageSetup paperSize="9" orientation="landscape" horizontalDpi="4294967295" verticalDpi="4294967295" r:id="rId2"/>
  <headerFooter>
    <oddHeader>&amp;C&amp;"標楷體,粗體"社會工作局保安服務價格明細表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CHEANG SAI CHON</dc:creator>
  <cp:lastModifiedBy>CHEANG SAI CHON</cp:lastModifiedBy>
  <cp:lastPrinted>2020-04-24T02:09:40Z</cp:lastPrinted>
  <dcterms:created xsi:type="dcterms:W3CDTF">2017-03-16T02:51:58Z</dcterms:created>
  <dcterms:modified xsi:type="dcterms:W3CDTF">2020-06-24T01:09:00Z</dcterms:modified>
</cp:coreProperties>
</file>