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AP-2020\4. 採購卷宗或承投規則\保安服務公開招標\"/>
    </mc:Choice>
  </mc:AlternateContent>
  <bookViews>
    <workbookView xWindow="0" yWindow="0" windowWidth="19200" windowHeight="10680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工作表1!$1:$1</definedName>
  </definedNames>
  <calcPr calcId="162913"/>
</workbook>
</file>

<file path=xl/calcChain.xml><?xml version="1.0" encoding="utf-8"?>
<calcChain xmlns="http://schemas.openxmlformats.org/spreadsheetml/2006/main">
  <c r="I51" i="1" l="1"/>
  <c r="J14" i="1" l="1"/>
  <c r="J22" i="1"/>
  <c r="C51" i="1"/>
  <c r="G51" i="1" l="1"/>
  <c r="E51" i="1"/>
  <c r="I52" i="1" l="1"/>
  <c r="F5" i="1" s="1"/>
  <c r="J12" i="1"/>
  <c r="J45" i="1"/>
  <c r="J21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38" i="1"/>
  <c r="J40" i="1"/>
  <c r="J41" i="1"/>
  <c r="J42" i="1"/>
  <c r="J43" i="1"/>
  <c r="J44" i="1"/>
  <c r="J20" i="1"/>
  <c r="J13" i="1"/>
  <c r="J16" i="1"/>
  <c r="J17" i="1"/>
  <c r="J18" i="1"/>
  <c r="J15" i="1"/>
  <c r="H46" i="1" l="1"/>
  <c r="F4" i="1" l="1"/>
  <c r="F58" i="1"/>
  <c r="G58" i="1" s="1"/>
  <c r="I58" i="1" l="1"/>
  <c r="H58" i="1"/>
  <c r="J58" i="1"/>
  <c r="G60" i="1"/>
  <c r="G59" i="1" l="1"/>
  <c r="F6" i="1" s="1"/>
  <c r="F7" i="1" s="1"/>
</calcChain>
</file>

<file path=xl/sharedStrings.xml><?xml version="1.0" encoding="utf-8"?>
<sst xmlns="http://schemas.openxmlformats.org/spreadsheetml/2006/main" count="174" uniqueCount="123">
  <si>
    <t>07:30-20:30</t>
  </si>
  <si>
    <t>07:30-15:30</t>
  </si>
  <si>
    <t>07:00-10:00</t>
  </si>
  <si>
    <t>08:00-20:00</t>
  </si>
  <si>
    <t>(1) Montante total dos 36 meses de serviço normal;</t>
  </si>
  <si>
    <t>(2) Montante total dos 36 meses de serviço eventual;</t>
  </si>
  <si>
    <t>(3) Montante total dos 36 meses de serviço temporário;</t>
  </si>
  <si>
    <t>(5) É necessário assegurar que o serviço seja prestado 365 ou 366 dias por ano;</t>
  </si>
  <si>
    <t>(6) Está incluído o serviço de segurança prestado pelo adjudicatário nos dias normais de trabalho da Função Pública e nos dias de limpeza, podendo estes últimos cair nos dias de descanso seminal, feriados públicos, tolerâncias de ponto, dias de descanso compensatório e dias de encerramento dos Serviços da Administração Pública por motivo de força maior, sendo a sua definição concreta sujeito a negociação com o adjudicatário;</t>
  </si>
  <si>
    <t>(7) Destacar agente de segurança à unidade de serviço para vigiar a prestação do serviço de limpeza pela respectiva companhia de limpeza;</t>
  </si>
  <si>
    <t>(8) Destacar agente de segurança à unidade de serviço para vigiar a prestação dos serviços de limpeza profunda e de desinfecção da alcatifa pela respectiva companhia de limpeza;</t>
  </si>
  <si>
    <t>(9) O preço mensal inclui o valor de salário base, remunerações variáveis, seguros e outras regalias; de acordo com o registo referente ao ano transacto, a media mensal de ocasiões em que foi prestado o serviço eventual foi cerca de duas, sendo cada uma destas com a duração aproximada de uma hora;</t>
  </si>
  <si>
    <t>(10) O número total de horas de serviço prestadas ao ano em causa resulta da previsão do número de horas de serviço que venham a ser prestadas pelo adjudicatário no respectivo ano, durante o período que decorre de 2020 a 2023;</t>
  </si>
  <si>
    <t>(11) O número total de horas que serve de referência para os serviços a prestar nos anos de 2020 a 2023 é de 315.420.</t>
  </si>
  <si>
    <t>Código</t>
  </si>
  <si>
    <t>Denominação das Univdades</t>
  </si>
  <si>
    <t>Endereço</t>
  </si>
  <si>
    <t>Sede do Instituto de Acção Social</t>
  </si>
  <si>
    <t>Centro de Sinistrados da Ilha Verde</t>
  </si>
  <si>
    <t>Departamento de Solidariedade Social e Departamento de Estudos e Planeamento</t>
  </si>
  <si>
    <t>Casa de Educação de Vida Sadia</t>
  </si>
  <si>
    <t>Departamento de Reinserção Social</t>
  </si>
  <si>
    <t>Divisão de Prevenção e Tratamento do Jogo Problemático</t>
  </si>
  <si>
    <t>Centro de Acção Social da Zona Centro-Sul (Patane)</t>
  </si>
  <si>
    <t>Centro de Acção Social da Zona Norte (Tamagnini Barbosa)</t>
  </si>
  <si>
    <t>Centro de Acção Social da Taipa e Coloane</t>
  </si>
  <si>
    <t>Centro de Acção Social da Taipa e Coloane (Sucursal da Taipa)</t>
  </si>
  <si>
    <t>Centro de Avaliação Geral de Reabilitação</t>
  </si>
  <si>
    <t>Centro de Tratamento por Medicamentos (Metadona) do Centro Hospitalar Conde de São Januário</t>
  </si>
  <si>
    <t>Divisão de Tratamento da Toxicodependência e Reabilitação e Centro de Tratamento por Medicamentos (Metadona) da Ilha Verde</t>
  </si>
  <si>
    <t>Centro de Tratamento por Medicamentos (Metadona) da Areia Preta</t>
  </si>
  <si>
    <t>Centro de Tratamento por Medicamentos (Metadona) do Carmo, Taipa</t>
  </si>
  <si>
    <t>Divisão de Informática, Equipa de Aquisição e Gestão do Património</t>
  </si>
  <si>
    <t>Arquivo</t>
  </si>
  <si>
    <t>Estrada do Cemitério, n.° 6, Macau</t>
  </si>
  <si>
    <t>Avenida do Conselheiro Borja, Macau</t>
  </si>
  <si>
    <t>Rua Nova da Areia Preta, n.° 577, Edifício “The Bayview”, r/c, Macau</t>
  </si>
  <si>
    <t>Rua do General Ivens Ferraz, Edifício Fai Tat, Bloco II, 1.° andar-D, da Habitação Social do Fai Chi Kei, Macau</t>
  </si>
  <si>
    <t>Rua Francisco H. Fernandes, n.º11, 2.º andar AK1, ZAPE, Macau</t>
  </si>
  <si>
    <t>Avenida do Almirante Lacerda, n.º 23-A, Long Ut Koi, 1.º andar, Macau</t>
  </si>
  <si>
    <t>Avenida da Harmonia, n.° 20, Edifício Koi Nga, R/C, Coloane</t>
  </si>
  <si>
    <t>Istmo de Ferreira do Amaral, n.º 25, Edf. Litoral, Bloco II, 2.º andar, Macau</t>
  </si>
  <si>
    <t>Rua Nova da Ilha Verde, Edifício Cheng I, Bloco 1, 1.º andar, Macau</t>
  </si>
  <si>
    <t>Denominação do concorrente:</t>
  </si>
  <si>
    <t>Itens</t>
  </si>
  <si>
    <t>Preço unitário dos serviços</t>
  </si>
  <si>
    <t>patacas</t>
  </si>
  <si>
    <t>Horário de serviço</t>
  </si>
  <si>
    <t>(I) Serviço normal</t>
  </si>
  <si>
    <t>(I)</t>
  </si>
  <si>
    <t>(II)</t>
  </si>
  <si>
    <t>(III)</t>
  </si>
  <si>
    <t>Horas de trabalho diário</t>
  </si>
  <si>
    <t>N.° de agentes de segurança</t>
  </si>
  <si>
    <t>Periodicidade de cálculo</t>
  </si>
  <si>
    <t xml:space="preserve"> N.° de meses</t>
  </si>
  <si>
    <t>Subtotal</t>
  </si>
  <si>
    <t>24 horas</t>
  </si>
  <si>
    <r>
      <t>Serviços prestados diariamente</t>
    </r>
    <r>
      <rPr>
        <vertAlign val="superscript"/>
        <sz val="10"/>
        <color theme="1"/>
        <rFont val="Times New Roman"/>
        <family val="1"/>
      </rPr>
      <t>(5)</t>
    </r>
  </si>
  <si>
    <r>
      <t>Serviços prestados nos dias normais de trabalho da Função Pública e nos dias de limpeza</t>
    </r>
    <r>
      <rPr>
        <vertAlign val="superscript"/>
        <sz val="10"/>
        <color theme="1"/>
        <rFont val="Times New Roman"/>
        <family val="1"/>
      </rPr>
      <t>(6)</t>
    </r>
  </si>
  <si>
    <t>Total</t>
  </si>
  <si>
    <r>
      <t>Total de 36 meses</t>
    </r>
    <r>
      <rPr>
        <vertAlign val="superscript"/>
        <sz val="10"/>
        <color theme="1"/>
        <rFont val="Times New Roman"/>
        <family val="1"/>
      </rPr>
      <t>(2)</t>
    </r>
  </si>
  <si>
    <t>(II) Serviço eventual</t>
  </si>
  <si>
    <t>(III) Serviço temporário</t>
  </si>
  <si>
    <t>Ano de 2020
(Total de 4 meses)</t>
  </si>
  <si>
    <t>Ano de 2021
(Total de 12 meses)</t>
  </si>
  <si>
    <t>Ano de 2022
(Total de 12 meses)</t>
  </si>
  <si>
    <t>Ano de 2023
(Total de 8 meses)</t>
  </si>
  <si>
    <t>Salário adicional pago por hora a cada agente de segurança pelos serviços prestados nos dias de feriados obrigatórios</t>
  </si>
  <si>
    <r>
      <t>Total de 36 meses</t>
    </r>
    <r>
      <rPr>
        <vertAlign val="superscript"/>
        <sz val="10"/>
        <color theme="1"/>
        <rFont val="Times New Roman"/>
        <family val="1"/>
      </rPr>
      <t>(3)</t>
    </r>
  </si>
  <si>
    <t>Ano de 2020</t>
  </si>
  <si>
    <t>(4 meses)</t>
  </si>
  <si>
    <t>Ano de 2021</t>
  </si>
  <si>
    <t>(12 meses)</t>
  </si>
  <si>
    <t>Ano de 2022</t>
  </si>
  <si>
    <t>Ano de 2023</t>
  </si>
  <si>
    <t>(8 meses)</t>
  </si>
  <si>
    <t>Preço total (MOP)</t>
  </si>
  <si>
    <t>Preço mensal</t>
  </si>
  <si>
    <r>
      <t xml:space="preserve">6.ª feira </t>
    </r>
    <r>
      <rPr>
        <sz val="10"/>
        <color indexed="8"/>
        <rFont val="Times New Roman"/>
        <family val="1"/>
      </rPr>
      <t>09:00-13:00；14:30-17:30</t>
    </r>
  </si>
  <si>
    <r>
      <t xml:space="preserve">2.ª a 6.ª feira </t>
    </r>
    <r>
      <rPr>
        <sz val="10"/>
        <color indexed="8"/>
        <rFont val="Times New Roman"/>
        <family val="1"/>
      </rPr>
      <t>8:30-18:30</t>
    </r>
  </si>
  <si>
    <r>
      <t xml:space="preserve">Sábado </t>
    </r>
    <r>
      <rPr>
        <sz val="10"/>
        <color indexed="8"/>
        <rFont val="Times New Roman"/>
        <family val="1"/>
      </rPr>
      <t>08:30-12:30</t>
    </r>
  </si>
  <si>
    <r>
      <t>Mensalmente</t>
    </r>
    <r>
      <rPr>
        <vertAlign val="superscript"/>
        <sz val="10"/>
        <color theme="1"/>
        <rFont val="Times New Roman"/>
        <family val="1"/>
      </rPr>
      <t>(8)</t>
    </r>
    <r>
      <rPr>
        <sz val="10"/>
        <color theme="1"/>
        <rFont val="Times New Roman"/>
        <family val="1"/>
      </rPr>
      <t>09:00-13:00</t>
    </r>
  </si>
  <si>
    <r>
      <t>Sábado</t>
    </r>
    <r>
      <rPr>
        <vertAlign val="superscript"/>
        <sz val="10"/>
        <color theme="1"/>
        <rFont val="Times New Roman"/>
        <family val="1"/>
      </rPr>
      <t>(7)</t>
    </r>
    <r>
      <rPr>
        <sz val="10"/>
        <color indexed="8"/>
        <rFont val="Times New Roman"/>
        <family val="1"/>
      </rPr>
      <t>12:00-15:00</t>
    </r>
  </si>
  <si>
    <r>
      <t>Sábado</t>
    </r>
    <r>
      <rPr>
        <vertAlign val="superscript"/>
        <sz val="10"/>
        <color theme="1"/>
        <rFont val="Times New Roman"/>
        <family val="1"/>
      </rPr>
      <t>(7)</t>
    </r>
    <r>
      <rPr>
        <sz val="10"/>
        <color indexed="8"/>
        <rFont val="Times New Roman"/>
        <family val="1"/>
      </rPr>
      <t>09:00-12:00</t>
    </r>
  </si>
  <si>
    <r>
      <t>Trimestralmente</t>
    </r>
    <r>
      <rPr>
        <vertAlign val="superscript"/>
        <sz val="10"/>
        <color theme="1"/>
        <rFont val="Times New Roman"/>
        <family val="1"/>
      </rPr>
      <t>(8)</t>
    </r>
    <r>
      <rPr>
        <sz val="10"/>
        <color indexed="8"/>
        <rFont val="Times New Roman"/>
        <family val="1"/>
      </rPr>
      <t>08:30-12:30</t>
    </r>
  </si>
  <si>
    <r>
      <t xml:space="preserve">2.ª a 5.ª feira </t>
    </r>
    <r>
      <rPr>
        <sz val="10"/>
        <color indexed="8"/>
        <rFont val="Times New Roman"/>
        <family val="1"/>
      </rPr>
      <t>09:00-13:00；14:30-17:45</t>
    </r>
  </si>
  <si>
    <r>
      <t xml:space="preserve">2.ª a 6.ª feira </t>
    </r>
    <r>
      <rPr>
        <sz val="10"/>
        <color indexed="8"/>
        <rFont val="Times New Roman"/>
        <family val="1"/>
      </rPr>
      <t xml:space="preserve">08:45-19:00 </t>
    </r>
  </si>
  <si>
    <r>
      <t xml:space="preserve">2.ª a 5.ª feira </t>
    </r>
    <r>
      <rPr>
        <sz val="10"/>
        <color indexed="8"/>
        <rFont val="Times New Roman"/>
        <family val="1"/>
      </rPr>
      <t>17:45-20:30</t>
    </r>
  </si>
  <si>
    <t>Mês</t>
  </si>
  <si>
    <r>
      <t>Serviço normal</t>
    </r>
    <r>
      <rPr>
        <vertAlign val="superscript"/>
        <sz val="10"/>
        <color theme="1"/>
        <rFont val="Times New Roman"/>
        <family val="1"/>
      </rPr>
      <t>(1)</t>
    </r>
  </si>
  <si>
    <r>
      <t>Serviço eventual</t>
    </r>
    <r>
      <rPr>
        <vertAlign val="superscript"/>
        <sz val="10"/>
        <color theme="1"/>
        <rFont val="Times New Roman"/>
        <family val="1"/>
      </rPr>
      <t>(2)</t>
    </r>
  </si>
  <si>
    <r>
      <t>Serviço temporário</t>
    </r>
    <r>
      <rPr>
        <vertAlign val="superscript"/>
        <sz val="10"/>
        <color theme="1"/>
        <rFont val="Times New Roman"/>
        <family val="1"/>
      </rPr>
      <t>(3)</t>
    </r>
  </si>
  <si>
    <r>
      <t>Sábado</t>
    </r>
    <r>
      <rPr>
        <vertAlign val="superscript"/>
        <sz val="10"/>
        <color theme="1"/>
        <rFont val="Times New Roman"/>
        <family val="1"/>
      </rPr>
      <t>(8)</t>
    </r>
    <r>
      <rPr>
        <sz val="10"/>
        <color indexed="8"/>
        <rFont val="Times New Roman"/>
        <family val="1"/>
      </rPr>
      <t>12:00-15:00</t>
    </r>
  </si>
  <si>
    <t>2.ª a 5.ª feira 08:30-13:00；14:30-17:45</t>
  </si>
  <si>
    <t>6.ª feira 08:30-13:00；14:30-18:00</t>
  </si>
  <si>
    <t>2.ª a 5.ª feira 09:00-13:00；14:30-17:45</t>
  </si>
  <si>
    <t>6.ª feira 09:00-13:00；14:30-17:30</t>
  </si>
  <si>
    <t>2.ª a 6.ª feira 08:00-20:00</t>
  </si>
  <si>
    <t>2.ª a 6.ª feira 08:30-19:00</t>
  </si>
  <si>
    <t>2.ª a 6.ª feira 08:45-22:30</t>
  </si>
  <si>
    <t>Sábado 14:30-22:30</t>
  </si>
  <si>
    <t>2.ª a 6.ª feira 08:45-19:00</t>
  </si>
  <si>
    <t>2.ª a 6.ª feira 08:45-18:15</t>
  </si>
  <si>
    <t>2.ª a 6.ª feira 08:30-18:30</t>
  </si>
  <si>
    <r>
      <t>Preço mensal por cada unidade de serviço
(MOP)</t>
    </r>
    <r>
      <rPr>
        <vertAlign val="superscript"/>
        <sz val="10"/>
        <color theme="1"/>
        <rFont val="Times New Roman"/>
        <family val="1"/>
      </rPr>
      <t>(9)</t>
    </r>
  </si>
  <si>
    <r>
      <t xml:space="preserve">Número total de horas de serviço prestadas ao longo do ano em causa </t>
    </r>
    <r>
      <rPr>
        <vertAlign val="superscript"/>
        <sz val="10"/>
        <color theme="1"/>
        <rFont val="Times New Roman"/>
        <family val="1"/>
      </rPr>
      <t>(10)</t>
    </r>
  </si>
  <si>
    <r>
      <t>Salário por hora pago
 a cada agente de segurança</t>
    </r>
    <r>
      <rPr>
        <vertAlign val="superscript"/>
        <sz val="10"/>
        <color theme="1"/>
        <rFont val="Times New Roman"/>
        <family val="1"/>
      </rPr>
      <t>(4)</t>
    </r>
    <r>
      <rPr>
        <sz val="10"/>
        <color theme="1"/>
        <rFont val="Times New Roman"/>
        <family val="1"/>
      </rPr>
      <t xml:space="preserve">
(MOP)</t>
    </r>
  </si>
  <si>
    <t>(4)O salário por hora pago a cada agente de segurança corresponde ao valor médio pago pela prestação do serviço normal, o qual serve de base para o cálculo tanto do salário por hora pago a cada agente de segurança pela prestação do serviço temporário, como do aumento ou redução do salário por hora pago a cada agente de segurança pela prestação do serviço normal, não podendo os concorrentes modificar a formula estabelecida para o cálculo do salário por hora pago a cada agente de segurança;</t>
  </si>
  <si>
    <t>Dias em que se prestam os serviços</t>
  </si>
  <si>
    <t>Preço total(1)+(2)+(3)</t>
  </si>
  <si>
    <t>Av. Dr. Sun Yat Sen, Lote TN5D, Edifício Iau Lei, r/c e 1.° andar, Taipa</t>
  </si>
  <si>
    <t>Rua de Jorge Álvares, n.ºs 10-24, Edifício San Pou Tai Ha, R/C-G e 1.° andar A, Macau</t>
  </si>
  <si>
    <t>Ao lado do Túnel do Centro Hospitalar Conde de São Januário, na Estrada do Visconde de S. Januário, Macau</t>
  </si>
  <si>
    <t>Rua do Regedor, S/N, Chun Fok Village C.C., Fase 2, Bloco 5, R/C, AI, Taipa</t>
  </si>
  <si>
    <t>Estrada Coronel Nicolau de Mesquita, Edifício do Lago, Bloco 1, 1.º andar, Taipa</t>
  </si>
  <si>
    <t>Calçada de Santo Agostinho, n.º 19, Edf. “Nam Yue”, 9.º-15.º andar, Macau</t>
  </si>
  <si>
    <t>Rua Nova de Toi San, n.ºs 1-15, Fase II, Edf. Lei Tat San Chun, 2.º andar, Macau</t>
  </si>
  <si>
    <t>Rua Central da Areia Preta, n.ºs 599-671, Centro de Saúde da Areia Preta, R/C, Macau</t>
  </si>
  <si>
    <t>(9) x 4 x 14</t>
  </si>
  <si>
    <t>(9) x 12 x 14</t>
  </si>
  <si>
    <t>(9) x 8 x 14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</si>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</sst>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新細明體"/>
      <family val="2"/>
      <charset val="136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16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7" fillId="0" borderId="0" xfId="1" applyFont="1" applyBorder="1" applyAlignment="1" applyProtection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3" fontId="4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/>
    </xf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0" xfId="1" applyFont="1" applyFill="1" applyBorder="1" applyAlignment="1"/>
    <xf numFmtId="164" fontId="4" fillId="0" borderId="0" xfId="1" applyFont="1" applyFill="1" applyBorder="1" applyAlignment="1" applyProtection="1">
      <alignment vertical="center"/>
      <protection locked="0"/>
    </xf>
    <xf numFmtId="165" fontId="4" fillId="0" borderId="1" xfId="1" applyNumberFormat="1" applyFont="1" applyBorder="1" applyAlignment="1">
      <alignment vertical="center" wrapText="1"/>
    </xf>
    <xf numFmtId="164" fontId="4" fillId="3" borderId="1" xfId="1" applyFont="1" applyFill="1" applyBorder="1" applyAlignment="1">
      <alignment vertical="center" wrapText="1"/>
    </xf>
    <xf numFmtId="43" fontId="4" fillId="0" borderId="0" xfId="1" applyNumberFormat="1" applyFont="1" applyFill="1" applyBorder="1" applyAlignment="1">
      <alignment vertical="center" wrapText="1"/>
    </xf>
    <xf numFmtId="43" fontId="4" fillId="3" borderId="1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4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164" fontId="4" fillId="0" borderId="0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64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4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NumberFormat="1" applyFont="1" applyAlignment="1">
      <alignment horizontal="center" vertical="center"/>
    </xf>
    <xf numFmtId="164" fontId="7" fillId="0" borderId="0" xfId="1" applyFont="1" applyFill="1" applyBorder="1" applyAlignment="1">
      <alignment vertical="center" wrapText="1"/>
    </xf>
    <xf numFmtId="164" fontId="4" fillId="0" borderId="1" xfId="1" applyFont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 applyProtection="1">
      <alignment horizontal="center" vertical="center" wrapText="1"/>
    </xf>
    <xf numFmtId="164" fontId="6" fillId="3" borderId="4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>
      <alignment horizontal="center" vertical="center" wrapText="1"/>
    </xf>
    <xf numFmtId="164" fontId="4" fillId="3" borderId="4" xfId="1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4" fillId="3" borderId="3" xfId="1" applyFont="1" applyFill="1" applyBorder="1" applyAlignment="1" applyProtection="1">
      <alignment horizontal="center" vertical="center"/>
    </xf>
    <xf numFmtId="164" fontId="4" fillId="3" borderId="4" xfId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7" fillId="2" borderId="3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 wrapText="1"/>
    </xf>
  </cellXfs>
  <cellStyles count="4">
    <cellStyle name="一般" xfId="0" builtinId="0"/>
    <cellStyle name="一般 2" xfId="3"/>
    <cellStyle name="千分位" xfId="1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tabSelected="1" view="pageLayout" topLeftCell="A22" zoomScaleNormal="98" workbookViewId="0">
      <selection activeCell="C1" sqref="C1:J1"/>
    </sheetView>
  </sheetViews>
  <sheetFormatPr defaultRowHeight="14.25" x14ac:dyDescent="0.25"/>
  <cols>
    <col min="1" max="10" width="11.125" style="8" customWidth="1"/>
    <col min="11" max="12" width="10.625" style="7" customWidth="1"/>
    <col min="13" max="16384" width="9" style="8"/>
  </cols>
  <sheetData>
    <row r="1" spans="1:12" x14ac:dyDescent="0.25">
      <c r="A1" s="65" t="s">
        <v>43</v>
      </c>
      <c r="B1" s="65"/>
      <c r="C1" s="99"/>
      <c r="D1" s="99"/>
      <c r="E1" s="99"/>
      <c r="F1" s="99"/>
      <c r="G1" s="99"/>
      <c r="H1" s="99"/>
      <c r="I1" s="99"/>
      <c r="J1" s="99"/>
      <c r="K1" s="100"/>
      <c r="L1" s="100"/>
    </row>
    <row r="2" spans="1:1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</row>
    <row r="3" spans="1:12" x14ac:dyDescent="0.25">
      <c r="A3" s="68" t="s">
        <v>44</v>
      </c>
      <c r="B3" s="68"/>
      <c r="C3" s="68"/>
      <c r="D3" s="68"/>
      <c r="E3" s="68"/>
      <c r="F3" s="70" t="s">
        <v>45</v>
      </c>
      <c r="G3" s="71"/>
      <c r="H3" s="71"/>
      <c r="I3" s="71"/>
      <c r="J3" s="72"/>
      <c r="K3" s="17"/>
      <c r="L3" s="17"/>
    </row>
    <row r="4" spans="1:12" ht="16.5" customHeight="1" x14ac:dyDescent="0.25">
      <c r="A4" s="22" t="s">
        <v>49</v>
      </c>
      <c r="B4" s="66" t="s">
        <v>90</v>
      </c>
      <c r="C4" s="66"/>
      <c r="D4" s="66"/>
      <c r="E4" s="66"/>
      <c r="F4" s="73">
        <f>H46</f>
        <v>0</v>
      </c>
      <c r="G4" s="74"/>
      <c r="H4" s="74"/>
      <c r="I4" s="74"/>
      <c r="J4" s="28" t="s">
        <v>46</v>
      </c>
      <c r="K4" s="18"/>
      <c r="L4" s="29"/>
    </row>
    <row r="5" spans="1:12" ht="16.5" customHeight="1" x14ac:dyDescent="0.25">
      <c r="A5" s="22" t="s">
        <v>50</v>
      </c>
      <c r="B5" s="66" t="s">
        <v>91</v>
      </c>
      <c r="C5" s="66"/>
      <c r="D5" s="66"/>
      <c r="E5" s="66"/>
      <c r="F5" s="73">
        <f>I52</f>
        <v>0</v>
      </c>
      <c r="G5" s="74"/>
      <c r="H5" s="74"/>
      <c r="I5" s="74"/>
      <c r="J5" s="28" t="s">
        <v>46</v>
      </c>
      <c r="K5" s="18"/>
      <c r="L5" s="29"/>
    </row>
    <row r="6" spans="1:12" ht="16.5" customHeight="1" x14ac:dyDescent="0.25">
      <c r="A6" s="22" t="s">
        <v>51</v>
      </c>
      <c r="B6" s="66" t="s">
        <v>92</v>
      </c>
      <c r="C6" s="66"/>
      <c r="D6" s="66"/>
      <c r="E6" s="66"/>
      <c r="F6" s="73">
        <f>G59</f>
        <v>0</v>
      </c>
      <c r="G6" s="74"/>
      <c r="H6" s="74"/>
      <c r="I6" s="74"/>
      <c r="J6" s="28" t="s">
        <v>46</v>
      </c>
      <c r="K6" s="18"/>
      <c r="L6" s="29"/>
    </row>
    <row r="7" spans="1:12" x14ac:dyDescent="0.25">
      <c r="A7" s="66" t="s">
        <v>110</v>
      </c>
      <c r="B7" s="66"/>
      <c r="C7" s="66"/>
      <c r="D7" s="66"/>
      <c r="E7" s="66"/>
      <c r="F7" s="73">
        <f>SUM(F4:I6)</f>
        <v>0</v>
      </c>
      <c r="G7" s="74"/>
      <c r="H7" s="74"/>
      <c r="I7" s="74"/>
      <c r="J7" s="28" t="s">
        <v>46</v>
      </c>
      <c r="K7" s="18"/>
      <c r="L7" s="29"/>
    </row>
    <row r="8" spans="1:12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ht="16.5" customHeight="1" x14ac:dyDescent="0.25">
      <c r="A9" s="67" t="s">
        <v>48</v>
      </c>
      <c r="B9" s="67"/>
      <c r="C9" s="67"/>
      <c r="D9" s="67"/>
      <c r="E9" s="67"/>
      <c r="F9" s="67"/>
      <c r="G9" s="67"/>
      <c r="H9" s="67"/>
      <c r="I9" s="67"/>
      <c r="J9" s="67"/>
      <c r="K9" s="30"/>
      <c r="L9" s="30"/>
    </row>
    <row r="10" spans="1:12" ht="31.5" customHeight="1" x14ac:dyDescent="0.25">
      <c r="A10" s="24" t="s">
        <v>14</v>
      </c>
      <c r="B10" s="60" t="s">
        <v>47</v>
      </c>
      <c r="C10" s="60"/>
      <c r="D10" s="60"/>
      <c r="E10" s="24" t="s">
        <v>53</v>
      </c>
      <c r="F10" s="4" t="s">
        <v>52</v>
      </c>
      <c r="G10" s="4" t="s">
        <v>54</v>
      </c>
      <c r="H10" s="4" t="s">
        <v>55</v>
      </c>
      <c r="I10" s="4" t="s">
        <v>78</v>
      </c>
      <c r="J10" s="4" t="s">
        <v>56</v>
      </c>
      <c r="K10" s="31"/>
      <c r="L10" s="31"/>
    </row>
    <row r="11" spans="1:12" ht="16.5" customHeight="1" x14ac:dyDescent="0.25">
      <c r="A11" s="60" t="s">
        <v>58</v>
      </c>
      <c r="B11" s="60"/>
      <c r="C11" s="60"/>
      <c r="D11" s="60"/>
      <c r="E11" s="60"/>
      <c r="F11" s="60"/>
      <c r="G11" s="60"/>
      <c r="H11" s="60"/>
      <c r="I11" s="60"/>
      <c r="J11" s="60"/>
      <c r="K11" s="32"/>
      <c r="L11" s="32"/>
    </row>
    <row r="12" spans="1:12" x14ac:dyDescent="0.25">
      <c r="A12" s="23">
        <v>1</v>
      </c>
      <c r="B12" s="75" t="s">
        <v>57</v>
      </c>
      <c r="C12" s="76"/>
      <c r="D12" s="77"/>
      <c r="E12" s="24">
        <v>1</v>
      </c>
      <c r="F12" s="4">
        <v>24</v>
      </c>
      <c r="G12" s="4" t="s">
        <v>89</v>
      </c>
      <c r="H12" s="4">
        <v>36</v>
      </c>
      <c r="I12" s="44"/>
      <c r="J12" s="16">
        <f t="shared" ref="J12:J18" si="0">H12*I12</f>
        <v>0</v>
      </c>
      <c r="K12" s="33"/>
      <c r="L12" s="15"/>
    </row>
    <row r="13" spans="1:12" x14ac:dyDescent="0.25">
      <c r="A13" s="67">
        <v>2</v>
      </c>
      <c r="B13" s="75" t="s">
        <v>57</v>
      </c>
      <c r="C13" s="76"/>
      <c r="D13" s="77"/>
      <c r="E13" s="10">
        <v>3</v>
      </c>
      <c r="F13" s="4">
        <v>24</v>
      </c>
      <c r="G13" s="4" t="s">
        <v>89</v>
      </c>
      <c r="H13" s="4">
        <v>36</v>
      </c>
      <c r="I13" s="44"/>
      <c r="J13" s="16">
        <f t="shared" si="0"/>
        <v>0</v>
      </c>
      <c r="K13" s="33"/>
      <c r="L13" s="15"/>
    </row>
    <row r="14" spans="1:12" x14ac:dyDescent="0.25">
      <c r="A14" s="67"/>
      <c r="B14" s="78" t="s">
        <v>57</v>
      </c>
      <c r="C14" s="79"/>
      <c r="D14" s="80"/>
      <c r="E14" s="10">
        <v>1</v>
      </c>
      <c r="F14" s="4">
        <v>24</v>
      </c>
      <c r="G14" s="4" t="s">
        <v>89</v>
      </c>
      <c r="H14" s="5">
        <v>4</v>
      </c>
      <c r="I14" s="44"/>
      <c r="J14" s="16">
        <f t="shared" si="0"/>
        <v>0</v>
      </c>
      <c r="K14" s="33"/>
      <c r="L14" s="15"/>
    </row>
    <row r="15" spans="1:12" ht="15.75" customHeight="1" x14ac:dyDescent="0.25">
      <c r="A15" s="23">
        <v>13</v>
      </c>
      <c r="B15" s="81" t="s">
        <v>3</v>
      </c>
      <c r="C15" s="82"/>
      <c r="D15" s="83"/>
      <c r="E15" s="24">
        <v>1</v>
      </c>
      <c r="F15" s="5">
        <v>12</v>
      </c>
      <c r="G15" s="4" t="s">
        <v>89</v>
      </c>
      <c r="H15" s="4">
        <v>36</v>
      </c>
      <c r="I15" s="44"/>
      <c r="J15" s="16">
        <f t="shared" si="0"/>
        <v>0</v>
      </c>
      <c r="K15" s="33"/>
      <c r="L15" s="15"/>
    </row>
    <row r="16" spans="1:12" x14ac:dyDescent="0.25">
      <c r="A16" s="67">
        <v>14</v>
      </c>
      <c r="B16" s="78" t="s">
        <v>0</v>
      </c>
      <c r="C16" s="79"/>
      <c r="D16" s="80"/>
      <c r="E16" s="24">
        <v>1</v>
      </c>
      <c r="F16" s="4">
        <v>13</v>
      </c>
      <c r="G16" s="4" t="s">
        <v>89</v>
      </c>
      <c r="H16" s="4">
        <v>36</v>
      </c>
      <c r="I16" s="44"/>
      <c r="J16" s="16">
        <f t="shared" si="0"/>
        <v>0</v>
      </c>
      <c r="K16" s="33"/>
      <c r="L16" s="15"/>
    </row>
    <row r="17" spans="1:12" x14ac:dyDescent="0.25">
      <c r="A17" s="67"/>
      <c r="B17" s="78" t="s">
        <v>2</v>
      </c>
      <c r="C17" s="79"/>
      <c r="D17" s="80"/>
      <c r="E17" s="10">
        <v>1</v>
      </c>
      <c r="F17" s="4">
        <v>3</v>
      </c>
      <c r="G17" s="4" t="s">
        <v>89</v>
      </c>
      <c r="H17" s="4">
        <v>36</v>
      </c>
      <c r="I17" s="44"/>
      <c r="J17" s="16">
        <f t="shared" si="0"/>
        <v>0</v>
      </c>
      <c r="K17" s="33"/>
      <c r="L17" s="15"/>
    </row>
    <row r="18" spans="1:12" x14ac:dyDescent="0.25">
      <c r="A18" s="23">
        <v>15</v>
      </c>
      <c r="B18" s="78" t="s">
        <v>1</v>
      </c>
      <c r="C18" s="79"/>
      <c r="D18" s="80"/>
      <c r="E18" s="24">
        <v>2</v>
      </c>
      <c r="F18" s="4">
        <v>8</v>
      </c>
      <c r="G18" s="4" t="s">
        <v>89</v>
      </c>
      <c r="H18" s="4">
        <v>36</v>
      </c>
      <c r="I18" s="44"/>
      <c r="J18" s="16">
        <f t="shared" si="0"/>
        <v>0</v>
      </c>
      <c r="K18" s="33"/>
      <c r="L18" s="15"/>
    </row>
    <row r="19" spans="1:12" ht="14.25" customHeight="1" x14ac:dyDescent="0.25">
      <c r="A19" s="61" t="s">
        <v>59</v>
      </c>
      <c r="B19" s="61"/>
      <c r="C19" s="61"/>
      <c r="D19" s="61"/>
      <c r="E19" s="61"/>
      <c r="F19" s="61"/>
      <c r="G19" s="61"/>
      <c r="H19" s="61"/>
      <c r="I19" s="61"/>
      <c r="J19" s="61"/>
      <c r="K19" s="34"/>
      <c r="L19" s="34"/>
    </row>
    <row r="20" spans="1:12" x14ac:dyDescent="0.25">
      <c r="A20" s="67">
        <v>2</v>
      </c>
      <c r="B20" s="69" t="s">
        <v>80</v>
      </c>
      <c r="C20" s="69"/>
      <c r="D20" s="69"/>
      <c r="E20" s="10">
        <v>1</v>
      </c>
      <c r="F20" s="4">
        <v>10</v>
      </c>
      <c r="G20" s="4" t="s">
        <v>89</v>
      </c>
      <c r="H20" s="4">
        <v>36</v>
      </c>
      <c r="I20" s="44"/>
      <c r="J20" s="16">
        <f t="shared" ref="J20:J45" si="1">H20*I20</f>
        <v>0</v>
      </c>
      <c r="K20" s="33"/>
      <c r="L20" s="15"/>
    </row>
    <row r="21" spans="1:12" x14ac:dyDescent="0.25">
      <c r="A21" s="67"/>
      <c r="B21" s="69" t="s">
        <v>93</v>
      </c>
      <c r="C21" s="69"/>
      <c r="D21" s="69"/>
      <c r="E21" s="10">
        <v>1</v>
      </c>
      <c r="F21" s="4">
        <v>3</v>
      </c>
      <c r="G21" s="4" t="s">
        <v>89</v>
      </c>
      <c r="H21" s="4">
        <v>36</v>
      </c>
      <c r="I21" s="44"/>
      <c r="J21" s="16">
        <f t="shared" si="1"/>
        <v>0</v>
      </c>
      <c r="K21" s="33"/>
      <c r="L21" s="15"/>
    </row>
    <row r="22" spans="1:12" x14ac:dyDescent="0.25">
      <c r="A22" s="67"/>
      <c r="B22" s="69" t="s">
        <v>86</v>
      </c>
      <c r="C22" s="69"/>
      <c r="D22" s="69"/>
      <c r="E22" s="10">
        <v>1</v>
      </c>
      <c r="F22" s="4">
        <v>7.25</v>
      </c>
      <c r="G22" s="4" t="s">
        <v>89</v>
      </c>
      <c r="H22" s="4">
        <v>36</v>
      </c>
      <c r="I22" s="44"/>
      <c r="J22" s="16">
        <f t="shared" si="1"/>
        <v>0</v>
      </c>
      <c r="K22" s="33"/>
      <c r="L22" s="15"/>
    </row>
    <row r="23" spans="1:12" x14ac:dyDescent="0.25">
      <c r="A23" s="67"/>
      <c r="B23" s="69" t="s">
        <v>79</v>
      </c>
      <c r="C23" s="69"/>
      <c r="D23" s="69"/>
      <c r="E23" s="10">
        <v>1</v>
      </c>
      <c r="F23" s="4">
        <v>7</v>
      </c>
      <c r="G23" s="4" t="s">
        <v>89</v>
      </c>
      <c r="H23" s="4">
        <v>36</v>
      </c>
      <c r="I23" s="44"/>
      <c r="J23" s="16">
        <f t="shared" si="1"/>
        <v>0</v>
      </c>
      <c r="K23" s="33"/>
      <c r="L23" s="15"/>
    </row>
    <row r="24" spans="1:12" x14ac:dyDescent="0.25">
      <c r="A24" s="67"/>
      <c r="B24" s="69" t="s">
        <v>87</v>
      </c>
      <c r="C24" s="69"/>
      <c r="D24" s="69"/>
      <c r="E24" s="10">
        <v>1</v>
      </c>
      <c r="F24" s="4">
        <v>10.25</v>
      </c>
      <c r="G24" s="4" t="s">
        <v>89</v>
      </c>
      <c r="H24" s="4">
        <v>36</v>
      </c>
      <c r="I24" s="44"/>
      <c r="J24" s="16">
        <f t="shared" si="1"/>
        <v>0</v>
      </c>
      <c r="K24" s="33"/>
      <c r="L24" s="15"/>
    </row>
    <row r="25" spans="1:12" x14ac:dyDescent="0.25">
      <c r="A25" s="67">
        <v>3</v>
      </c>
      <c r="B25" s="69" t="s">
        <v>94</v>
      </c>
      <c r="C25" s="69"/>
      <c r="D25" s="69"/>
      <c r="E25" s="24">
        <v>1</v>
      </c>
      <c r="F25" s="5">
        <v>7.75</v>
      </c>
      <c r="G25" s="4" t="s">
        <v>89</v>
      </c>
      <c r="H25" s="4">
        <v>36</v>
      </c>
      <c r="I25" s="44"/>
      <c r="J25" s="16">
        <f t="shared" si="1"/>
        <v>0</v>
      </c>
      <c r="K25" s="33"/>
      <c r="L25" s="15"/>
    </row>
    <row r="26" spans="1:12" x14ac:dyDescent="0.25">
      <c r="A26" s="67"/>
      <c r="B26" s="69" t="s">
        <v>95</v>
      </c>
      <c r="C26" s="69"/>
      <c r="D26" s="69"/>
      <c r="E26" s="24">
        <v>1</v>
      </c>
      <c r="F26" s="5">
        <v>8</v>
      </c>
      <c r="G26" s="4" t="s">
        <v>89</v>
      </c>
      <c r="H26" s="4">
        <v>36</v>
      </c>
      <c r="I26" s="44"/>
      <c r="J26" s="16">
        <f t="shared" si="1"/>
        <v>0</v>
      </c>
      <c r="K26" s="33"/>
      <c r="L26" s="15"/>
    </row>
    <row r="27" spans="1:12" x14ac:dyDescent="0.25">
      <c r="A27" s="67"/>
      <c r="B27" s="69" t="s">
        <v>96</v>
      </c>
      <c r="C27" s="69"/>
      <c r="D27" s="69"/>
      <c r="E27" s="24">
        <v>1</v>
      </c>
      <c r="F27" s="4">
        <v>7.25</v>
      </c>
      <c r="G27" s="4" t="s">
        <v>89</v>
      </c>
      <c r="H27" s="4">
        <v>36</v>
      </c>
      <c r="I27" s="44"/>
      <c r="J27" s="16">
        <f t="shared" si="1"/>
        <v>0</v>
      </c>
      <c r="K27" s="33"/>
      <c r="L27" s="15"/>
    </row>
    <row r="28" spans="1:12" x14ac:dyDescent="0.25">
      <c r="A28" s="67"/>
      <c r="B28" s="69" t="s">
        <v>97</v>
      </c>
      <c r="C28" s="69"/>
      <c r="D28" s="69"/>
      <c r="E28" s="24">
        <v>1</v>
      </c>
      <c r="F28" s="4">
        <v>7</v>
      </c>
      <c r="G28" s="4" t="s">
        <v>89</v>
      </c>
      <c r="H28" s="4">
        <v>36</v>
      </c>
      <c r="I28" s="44"/>
      <c r="J28" s="16">
        <f t="shared" si="1"/>
        <v>0</v>
      </c>
      <c r="K28" s="33"/>
      <c r="L28" s="15"/>
    </row>
    <row r="29" spans="1:12" x14ac:dyDescent="0.25">
      <c r="A29" s="67"/>
      <c r="B29" s="69" t="s">
        <v>88</v>
      </c>
      <c r="C29" s="69"/>
      <c r="D29" s="69"/>
      <c r="E29" s="24">
        <v>1</v>
      </c>
      <c r="F29" s="4">
        <v>2.75</v>
      </c>
      <c r="G29" s="4" t="s">
        <v>89</v>
      </c>
      <c r="H29" s="4">
        <v>36</v>
      </c>
      <c r="I29" s="44"/>
      <c r="J29" s="16">
        <f t="shared" si="1"/>
        <v>0</v>
      </c>
      <c r="K29" s="33"/>
      <c r="L29" s="15"/>
    </row>
    <row r="30" spans="1:12" x14ac:dyDescent="0.25">
      <c r="A30" s="67"/>
      <c r="B30" s="69" t="s">
        <v>81</v>
      </c>
      <c r="C30" s="69"/>
      <c r="D30" s="69"/>
      <c r="E30" s="24">
        <v>1</v>
      </c>
      <c r="F30" s="4">
        <v>4</v>
      </c>
      <c r="G30" s="4" t="s">
        <v>89</v>
      </c>
      <c r="H30" s="4">
        <v>36</v>
      </c>
      <c r="I30" s="44"/>
      <c r="J30" s="16">
        <f t="shared" si="1"/>
        <v>0</v>
      </c>
      <c r="K30" s="33"/>
      <c r="L30" s="15"/>
    </row>
    <row r="31" spans="1:12" x14ac:dyDescent="0.25">
      <c r="A31" s="23">
        <v>4</v>
      </c>
      <c r="B31" s="69" t="s">
        <v>98</v>
      </c>
      <c r="C31" s="69"/>
      <c r="D31" s="69"/>
      <c r="E31" s="24">
        <v>2</v>
      </c>
      <c r="F31" s="4">
        <v>12</v>
      </c>
      <c r="G31" s="4" t="s">
        <v>89</v>
      </c>
      <c r="H31" s="4">
        <v>36</v>
      </c>
      <c r="I31" s="44"/>
      <c r="J31" s="16">
        <f t="shared" si="1"/>
        <v>0</v>
      </c>
      <c r="K31" s="33"/>
      <c r="L31" s="15"/>
    </row>
    <row r="32" spans="1:12" x14ac:dyDescent="0.25">
      <c r="A32" s="67">
        <v>5</v>
      </c>
      <c r="B32" s="69" t="s">
        <v>99</v>
      </c>
      <c r="C32" s="69"/>
      <c r="D32" s="69"/>
      <c r="E32" s="24">
        <v>1</v>
      </c>
      <c r="F32" s="4">
        <v>10.5</v>
      </c>
      <c r="G32" s="4" t="s">
        <v>89</v>
      </c>
      <c r="H32" s="4">
        <v>36</v>
      </c>
      <c r="I32" s="44"/>
      <c r="J32" s="16">
        <f t="shared" si="1"/>
        <v>0</v>
      </c>
      <c r="K32" s="33"/>
      <c r="L32" s="15"/>
    </row>
    <row r="33" spans="1:12" x14ac:dyDescent="0.25">
      <c r="A33" s="67"/>
      <c r="B33" s="69" t="s">
        <v>82</v>
      </c>
      <c r="C33" s="69"/>
      <c r="D33" s="69"/>
      <c r="E33" s="24">
        <v>1</v>
      </c>
      <c r="F33" s="4">
        <v>4</v>
      </c>
      <c r="G33" s="4" t="s">
        <v>89</v>
      </c>
      <c r="H33" s="4">
        <v>36</v>
      </c>
      <c r="I33" s="44"/>
      <c r="J33" s="16">
        <f t="shared" si="1"/>
        <v>0</v>
      </c>
      <c r="K33" s="33"/>
      <c r="L33" s="15"/>
    </row>
    <row r="34" spans="1:12" x14ac:dyDescent="0.25">
      <c r="A34" s="67">
        <v>6</v>
      </c>
      <c r="B34" s="69" t="s">
        <v>100</v>
      </c>
      <c r="C34" s="69"/>
      <c r="D34" s="69"/>
      <c r="E34" s="24">
        <v>1</v>
      </c>
      <c r="F34" s="4">
        <v>13.75</v>
      </c>
      <c r="G34" s="4" t="s">
        <v>89</v>
      </c>
      <c r="H34" s="4">
        <v>36</v>
      </c>
      <c r="I34" s="44"/>
      <c r="J34" s="16">
        <f t="shared" si="1"/>
        <v>0</v>
      </c>
      <c r="K34" s="33"/>
      <c r="L34" s="15"/>
    </row>
    <row r="35" spans="1:12" x14ac:dyDescent="0.25">
      <c r="A35" s="67"/>
      <c r="B35" s="69" t="s">
        <v>101</v>
      </c>
      <c r="C35" s="69"/>
      <c r="D35" s="69"/>
      <c r="E35" s="24">
        <v>1</v>
      </c>
      <c r="F35" s="4">
        <v>8</v>
      </c>
      <c r="G35" s="4" t="s">
        <v>89</v>
      </c>
      <c r="H35" s="4">
        <v>36</v>
      </c>
      <c r="I35" s="44"/>
      <c r="J35" s="16">
        <f t="shared" si="1"/>
        <v>0</v>
      </c>
      <c r="K35" s="33"/>
      <c r="L35" s="15"/>
    </row>
    <row r="36" spans="1:12" x14ac:dyDescent="0.25">
      <c r="A36" s="23">
        <v>7</v>
      </c>
      <c r="B36" s="69" t="s">
        <v>102</v>
      </c>
      <c r="C36" s="69"/>
      <c r="D36" s="69"/>
      <c r="E36" s="24">
        <v>2</v>
      </c>
      <c r="F36" s="4">
        <v>10.25</v>
      </c>
      <c r="G36" s="4" t="s">
        <v>89</v>
      </c>
      <c r="H36" s="4">
        <v>36</v>
      </c>
      <c r="I36" s="44"/>
      <c r="J36" s="16">
        <f t="shared" si="1"/>
        <v>0</v>
      </c>
      <c r="K36" s="33"/>
      <c r="L36" s="15"/>
    </row>
    <row r="37" spans="1:12" x14ac:dyDescent="0.25">
      <c r="A37" s="23">
        <v>8</v>
      </c>
      <c r="B37" s="69" t="s">
        <v>99</v>
      </c>
      <c r="C37" s="69"/>
      <c r="D37" s="69"/>
      <c r="E37" s="24">
        <v>3</v>
      </c>
      <c r="F37" s="4">
        <v>10.5</v>
      </c>
      <c r="G37" s="4" t="s">
        <v>89</v>
      </c>
      <c r="H37" s="4">
        <v>36</v>
      </c>
      <c r="I37" s="44"/>
      <c r="J37" s="16">
        <f t="shared" si="1"/>
        <v>0</v>
      </c>
      <c r="K37" s="33"/>
      <c r="L37" s="15"/>
    </row>
    <row r="38" spans="1:12" x14ac:dyDescent="0.25">
      <c r="A38" s="23">
        <v>9</v>
      </c>
      <c r="B38" s="69" t="s">
        <v>99</v>
      </c>
      <c r="C38" s="69"/>
      <c r="D38" s="69"/>
      <c r="E38" s="24">
        <v>2</v>
      </c>
      <c r="F38" s="4">
        <v>10.5</v>
      </c>
      <c r="G38" s="4" t="s">
        <v>89</v>
      </c>
      <c r="H38" s="4">
        <v>36</v>
      </c>
      <c r="I38" s="44"/>
      <c r="J38" s="16">
        <f>H38*I38</f>
        <v>0</v>
      </c>
      <c r="K38" s="33"/>
      <c r="L38" s="15"/>
    </row>
    <row r="39" spans="1:12" x14ac:dyDescent="0.25">
      <c r="A39" s="23">
        <v>10</v>
      </c>
      <c r="B39" s="69" t="s">
        <v>99</v>
      </c>
      <c r="C39" s="69"/>
      <c r="D39" s="69"/>
      <c r="E39" s="24">
        <v>1</v>
      </c>
      <c r="F39" s="4">
        <v>10.5</v>
      </c>
      <c r="G39" s="4" t="s">
        <v>89</v>
      </c>
      <c r="H39" s="4">
        <v>36</v>
      </c>
      <c r="I39" s="44"/>
      <c r="J39" s="16">
        <f t="shared" si="1"/>
        <v>0</v>
      </c>
      <c r="K39" s="33"/>
      <c r="L39" s="15"/>
    </row>
    <row r="40" spans="1:12" x14ac:dyDescent="0.25">
      <c r="A40" s="23">
        <v>11</v>
      </c>
      <c r="B40" s="69" t="s">
        <v>103</v>
      </c>
      <c r="C40" s="69"/>
      <c r="D40" s="69"/>
      <c r="E40" s="24">
        <v>2</v>
      </c>
      <c r="F40" s="4">
        <v>9.5</v>
      </c>
      <c r="G40" s="4" t="s">
        <v>89</v>
      </c>
      <c r="H40" s="4">
        <v>36</v>
      </c>
      <c r="I40" s="44"/>
      <c r="J40" s="16">
        <f t="shared" si="1"/>
        <v>0</v>
      </c>
      <c r="K40" s="33"/>
      <c r="L40" s="15"/>
    </row>
    <row r="41" spans="1:12" x14ac:dyDescent="0.25">
      <c r="A41" s="67">
        <v>12</v>
      </c>
      <c r="B41" s="69" t="s">
        <v>104</v>
      </c>
      <c r="C41" s="69"/>
      <c r="D41" s="69"/>
      <c r="E41" s="24">
        <v>1</v>
      </c>
      <c r="F41" s="4">
        <v>10</v>
      </c>
      <c r="G41" s="4" t="s">
        <v>89</v>
      </c>
      <c r="H41" s="4">
        <v>36</v>
      </c>
      <c r="I41" s="44"/>
      <c r="J41" s="16">
        <f t="shared" si="1"/>
        <v>0</v>
      </c>
      <c r="K41" s="33"/>
      <c r="L41" s="15"/>
    </row>
    <row r="42" spans="1:12" x14ac:dyDescent="0.25">
      <c r="A42" s="67"/>
      <c r="B42" s="69" t="s">
        <v>83</v>
      </c>
      <c r="C42" s="69"/>
      <c r="D42" s="69"/>
      <c r="E42" s="24">
        <v>1</v>
      </c>
      <c r="F42" s="4">
        <v>3</v>
      </c>
      <c r="G42" s="4" t="s">
        <v>89</v>
      </c>
      <c r="H42" s="4">
        <v>36</v>
      </c>
      <c r="I42" s="44"/>
      <c r="J42" s="16">
        <f t="shared" si="1"/>
        <v>0</v>
      </c>
      <c r="K42" s="33"/>
      <c r="L42" s="15"/>
    </row>
    <row r="43" spans="1:12" x14ac:dyDescent="0.25">
      <c r="A43" s="23">
        <v>13</v>
      </c>
      <c r="B43" s="69" t="s">
        <v>104</v>
      </c>
      <c r="C43" s="69"/>
      <c r="D43" s="69"/>
      <c r="E43" s="24">
        <v>1</v>
      </c>
      <c r="F43" s="4">
        <v>10</v>
      </c>
      <c r="G43" s="4" t="s">
        <v>89</v>
      </c>
      <c r="H43" s="4">
        <v>36</v>
      </c>
      <c r="I43" s="44"/>
      <c r="J43" s="16">
        <f t="shared" si="1"/>
        <v>0</v>
      </c>
      <c r="K43" s="33"/>
      <c r="L43" s="15"/>
    </row>
    <row r="44" spans="1:12" x14ac:dyDescent="0.25">
      <c r="A44" s="67">
        <v>16</v>
      </c>
      <c r="B44" s="69" t="s">
        <v>84</v>
      </c>
      <c r="C44" s="69"/>
      <c r="D44" s="69"/>
      <c r="E44" s="24">
        <v>1</v>
      </c>
      <c r="F44" s="4">
        <v>3</v>
      </c>
      <c r="G44" s="4" t="s">
        <v>89</v>
      </c>
      <c r="H44" s="4">
        <v>36</v>
      </c>
      <c r="I44" s="44"/>
      <c r="J44" s="16">
        <f t="shared" si="1"/>
        <v>0</v>
      </c>
      <c r="K44" s="33"/>
      <c r="L44" s="15"/>
    </row>
    <row r="45" spans="1:12" x14ac:dyDescent="0.25">
      <c r="A45" s="67"/>
      <c r="B45" s="69" t="s">
        <v>85</v>
      </c>
      <c r="C45" s="69"/>
      <c r="D45" s="69"/>
      <c r="E45" s="24">
        <v>1</v>
      </c>
      <c r="F45" s="5">
        <v>4</v>
      </c>
      <c r="G45" s="4" t="s">
        <v>122</v>
      </c>
      <c r="H45" s="4">
        <v>12</v>
      </c>
      <c r="I45" s="44"/>
      <c r="J45" s="16">
        <f t="shared" si="1"/>
        <v>0</v>
      </c>
      <c r="K45" s="33"/>
      <c r="L45" s="15"/>
    </row>
    <row r="46" spans="1:12" x14ac:dyDescent="0.25">
      <c r="A46" s="60" t="s">
        <v>60</v>
      </c>
      <c r="B46" s="60"/>
      <c r="C46" s="60"/>
      <c r="D46" s="60"/>
      <c r="E46" s="60"/>
      <c r="F46" s="60"/>
      <c r="G46" s="60"/>
      <c r="H46" s="84">
        <f>SUM(J12:L18)+SUM(J20:L45)</f>
        <v>0</v>
      </c>
      <c r="I46" s="84"/>
      <c r="J46" s="84"/>
      <c r="K46" s="15"/>
      <c r="L46" s="15"/>
    </row>
    <row r="47" spans="1:12" x14ac:dyDescent="0.25">
      <c r="A47" s="35"/>
      <c r="B47" s="35"/>
      <c r="C47" s="35"/>
      <c r="D47" s="35"/>
      <c r="E47" s="35"/>
      <c r="F47" s="35"/>
      <c r="G47" s="35"/>
      <c r="H47" s="6"/>
      <c r="I47" s="6"/>
      <c r="J47" s="6"/>
      <c r="K47" s="6"/>
      <c r="L47" s="6"/>
    </row>
    <row r="48" spans="1:12" ht="16.5" customHeight="1" x14ac:dyDescent="0.25">
      <c r="A48" s="57" t="s">
        <v>62</v>
      </c>
      <c r="B48" s="58"/>
      <c r="C48" s="58"/>
      <c r="D48" s="58"/>
      <c r="E48" s="58"/>
      <c r="F48" s="58"/>
      <c r="G48" s="58"/>
      <c r="H48" s="58"/>
      <c r="I48" s="58"/>
      <c r="J48" s="59"/>
      <c r="K48" s="30"/>
      <c r="L48" s="30"/>
    </row>
    <row r="49" spans="1:12" ht="32.25" customHeight="1" x14ac:dyDescent="0.25">
      <c r="A49" s="60" t="s">
        <v>105</v>
      </c>
      <c r="B49" s="61"/>
      <c r="C49" s="47" t="s">
        <v>64</v>
      </c>
      <c r="D49" s="48"/>
      <c r="E49" s="47" t="s">
        <v>65</v>
      </c>
      <c r="F49" s="48"/>
      <c r="G49" s="47" t="s">
        <v>66</v>
      </c>
      <c r="H49" s="48"/>
      <c r="I49" s="47" t="s">
        <v>67</v>
      </c>
      <c r="J49" s="48"/>
      <c r="K49" s="32"/>
      <c r="L49" s="32"/>
    </row>
    <row r="50" spans="1:12" ht="16.5" customHeight="1" x14ac:dyDescent="0.25">
      <c r="A50" s="61"/>
      <c r="B50" s="61"/>
      <c r="C50" s="47" t="s">
        <v>119</v>
      </c>
      <c r="D50" s="48"/>
      <c r="E50" s="63" t="s">
        <v>120</v>
      </c>
      <c r="F50" s="64"/>
      <c r="G50" s="63" t="s">
        <v>120</v>
      </c>
      <c r="H50" s="64"/>
      <c r="I50" s="55" t="s">
        <v>121</v>
      </c>
      <c r="J50" s="56"/>
      <c r="K50" s="32"/>
      <c r="L50" s="32"/>
    </row>
    <row r="51" spans="1:12" x14ac:dyDescent="0.25">
      <c r="A51" s="62"/>
      <c r="B51" s="62"/>
      <c r="C51" s="50">
        <f>A51*4*14</f>
        <v>0</v>
      </c>
      <c r="D51" s="51"/>
      <c r="E51" s="52">
        <f>A51*12*14</f>
        <v>0</v>
      </c>
      <c r="F51" s="53"/>
      <c r="G51" s="49">
        <f>A51*12*14</f>
        <v>0</v>
      </c>
      <c r="H51" s="49"/>
      <c r="I51" s="52">
        <f>A51*8*14</f>
        <v>0</v>
      </c>
      <c r="J51" s="54"/>
      <c r="K51" s="31"/>
      <c r="L51" s="31"/>
    </row>
    <row r="52" spans="1:12" ht="16.5" customHeight="1" x14ac:dyDescent="0.25">
      <c r="A52" s="47" t="s">
        <v>61</v>
      </c>
      <c r="B52" s="86"/>
      <c r="C52" s="86"/>
      <c r="D52" s="86"/>
      <c r="E52" s="86"/>
      <c r="F52" s="86"/>
      <c r="G52" s="86"/>
      <c r="H52" s="48"/>
      <c r="I52" s="52">
        <f>SUM(C51:J51)</f>
        <v>0</v>
      </c>
      <c r="J52" s="54"/>
      <c r="K52" s="31"/>
      <c r="L52" s="31"/>
    </row>
    <row r="53" spans="1:12" x14ac:dyDescent="0.25">
      <c r="A53" s="9"/>
      <c r="B53" s="9"/>
      <c r="C53" s="9"/>
      <c r="D53" s="9"/>
      <c r="E53" s="9"/>
      <c r="F53" s="9"/>
      <c r="G53" s="1"/>
      <c r="H53" s="1"/>
      <c r="I53" s="1"/>
      <c r="J53" s="1"/>
      <c r="K53" s="1"/>
      <c r="L53" s="1"/>
    </row>
    <row r="54" spans="1:12" ht="16.5" customHeight="1" x14ac:dyDescent="0.25">
      <c r="A54" s="67" t="s">
        <v>63</v>
      </c>
      <c r="B54" s="67"/>
      <c r="C54" s="67"/>
      <c r="D54" s="67"/>
      <c r="E54" s="67"/>
      <c r="F54" s="67"/>
      <c r="G54" s="67"/>
      <c r="H54" s="67"/>
      <c r="I54" s="67"/>
      <c r="J54" s="67"/>
      <c r="K54" s="36"/>
      <c r="L54" s="36"/>
    </row>
    <row r="55" spans="1:12" ht="32.25" customHeight="1" x14ac:dyDescent="0.25">
      <c r="A55" s="61" t="s">
        <v>109</v>
      </c>
      <c r="B55" s="47" t="s">
        <v>106</v>
      </c>
      <c r="C55" s="86"/>
      <c r="D55" s="86"/>
      <c r="E55" s="86"/>
      <c r="F55" s="91" t="s">
        <v>107</v>
      </c>
      <c r="G55" s="87" t="s">
        <v>77</v>
      </c>
      <c r="H55" s="87"/>
      <c r="I55" s="87"/>
      <c r="J55" s="87"/>
      <c r="K55" s="31"/>
      <c r="L55" s="31"/>
    </row>
    <row r="56" spans="1:12" ht="18" customHeight="1" x14ac:dyDescent="0.25">
      <c r="A56" s="61"/>
      <c r="B56" s="37" t="s">
        <v>70</v>
      </c>
      <c r="C56" s="37" t="s">
        <v>72</v>
      </c>
      <c r="D56" s="37" t="s">
        <v>74</v>
      </c>
      <c r="E56" s="37" t="s">
        <v>75</v>
      </c>
      <c r="F56" s="92"/>
      <c r="G56" s="37" t="s">
        <v>70</v>
      </c>
      <c r="H56" s="37" t="s">
        <v>72</v>
      </c>
      <c r="I56" s="37" t="s">
        <v>74</v>
      </c>
      <c r="J56" s="38" t="s">
        <v>75</v>
      </c>
      <c r="K56" s="33"/>
      <c r="L56" s="39"/>
    </row>
    <row r="57" spans="1:12" ht="34.5" customHeight="1" x14ac:dyDescent="0.25">
      <c r="A57" s="61"/>
      <c r="B57" s="37" t="s">
        <v>71</v>
      </c>
      <c r="C57" s="37" t="s">
        <v>73</v>
      </c>
      <c r="D57" s="37" t="s">
        <v>73</v>
      </c>
      <c r="E57" s="37" t="s">
        <v>76</v>
      </c>
      <c r="F57" s="93"/>
      <c r="G57" s="37" t="s">
        <v>71</v>
      </c>
      <c r="H57" s="37" t="s">
        <v>73</v>
      </c>
      <c r="I57" s="37" t="s">
        <v>73</v>
      </c>
      <c r="J57" s="37" t="s">
        <v>76</v>
      </c>
      <c r="K57" s="33"/>
      <c r="L57" s="40"/>
    </row>
    <row r="58" spans="1:12" ht="16.5" customHeight="1" x14ac:dyDescent="0.25">
      <c r="A58" s="61"/>
      <c r="B58" s="13">
        <v>2000</v>
      </c>
      <c r="C58" s="13">
        <v>6000</v>
      </c>
      <c r="D58" s="13">
        <v>6000</v>
      </c>
      <c r="E58" s="13">
        <v>4000</v>
      </c>
      <c r="F58" s="21">
        <f>ROUND(H46/315420,1)</f>
        <v>0</v>
      </c>
      <c r="G58" s="14">
        <f>B58*$F$58</f>
        <v>0</v>
      </c>
      <c r="H58" s="14">
        <f>C58*F58</f>
        <v>0</v>
      </c>
      <c r="I58" s="14">
        <f>D58*F58</f>
        <v>0</v>
      </c>
      <c r="J58" s="14">
        <f>E58*F58</f>
        <v>0</v>
      </c>
      <c r="K58" s="33"/>
      <c r="L58" s="20"/>
    </row>
    <row r="59" spans="1:12" ht="16.5" customHeight="1" x14ac:dyDescent="0.25">
      <c r="A59" s="60" t="s">
        <v>69</v>
      </c>
      <c r="B59" s="60"/>
      <c r="C59" s="60"/>
      <c r="D59" s="60"/>
      <c r="E59" s="60"/>
      <c r="F59" s="60"/>
      <c r="G59" s="88">
        <f>SUM(G58:L58)</f>
        <v>0</v>
      </c>
      <c r="H59" s="88"/>
      <c r="I59" s="88"/>
      <c r="J59" s="88"/>
      <c r="K59" s="11"/>
      <c r="L59" s="11"/>
    </row>
    <row r="60" spans="1:12" ht="27" customHeight="1" x14ac:dyDescent="0.25">
      <c r="A60" s="89" t="s">
        <v>68</v>
      </c>
      <c r="B60" s="89"/>
      <c r="C60" s="89"/>
      <c r="D60" s="89"/>
      <c r="E60" s="89"/>
      <c r="F60" s="89"/>
      <c r="G60" s="90">
        <f>F58*2</f>
        <v>0</v>
      </c>
      <c r="H60" s="90"/>
      <c r="I60" s="90"/>
      <c r="J60" s="90"/>
      <c r="K60" s="12"/>
      <c r="L60" s="12"/>
    </row>
    <row r="61" spans="1:12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2"/>
    </row>
    <row r="62" spans="1:12" ht="16.5" customHeight="1" x14ac:dyDescent="0.25">
      <c r="A62" s="85" t="s">
        <v>4</v>
      </c>
      <c r="B62" s="85"/>
      <c r="C62" s="85"/>
      <c r="D62" s="85"/>
      <c r="E62" s="85"/>
      <c r="F62" s="85"/>
      <c r="G62" s="85"/>
      <c r="H62" s="85"/>
      <c r="I62" s="85"/>
      <c r="J62" s="85"/>
      <c r="K62" s="19"/>
      <c r="L62" s="19"/>
    </row>
    <row r="63" spans="1:12" ht="16.5" customHeight="1" x14ac:dyDescent="0.25">
      <c r="A63" s="85" t="s">
        <v>5</v>
      </c>
      <c r="B63" s="85"/>
      <c r="C63" s="85"/>
      <c r="D63" s="85"/>
      <c r="E63" s="85"/>
      <c r="F63" s="85"/>
      <c r="G63" s="85"/>
      <c r="H63" s="85"/>
      <c r="I63" s="85"/>
      <c r="J63" s="85"/>
      <c r="K63" s="19"/>
      <c r="L63" s="19"/>
    </row>
    <row r="64" spans="1:12" ht="16.5" customHeight="1" x14ac:dyDescent="0.25">
      <c r="A64" s="85" t="s">
        <v>6</v>
      </c>
      <c r="B64" s="85"/>
      <c r="C64" s="85"/>
      <c r="D64" s="85"/>
      <c r="E64" s="85"/>
      <c r="F64" s="85"/>
      <c r="G64" s="85"/>
      <c r="H64" s="85"/>
      <c r="I64" s="85"/>
      <c r="J64" s="85"/>
      <c r="K64" s="19"/>
      <c r="L64" s="19"/>
    </row>
    <row r="65" spans="1:12" ht="53.25" customHeight="1" x14ac:dyDescent="0.25">
      <c r="A65" s="85" t="s">
        <v>108</v>
      </c>
      <c r="B65" s="85"/>
      <c r="C65" s="85"/>
      <c r="D65" s="85"/>
      <c r="E65" s="85"/>
      <c r="F65" s="85"/>
      <c r="G65" s="85"/>
      <c r="H65" s="85"/>
      <c r="I65" s="85"/>
      <c r="J65" s="85"/>
      <c r="K65" s="19"/>
      <c r="L65" s="19"/>
    </row>
    <row r="66" spans="1:12" ht="24" customHeight="1" x14ac:dyDescent="0.25">
      <c r="A66" s="85" t="s">
        <v>7</v>
      </c>
      <c r="B66" s="85"/>
      <c r="C66" s="85"/>
      <c r="D66" s="85"/>
      <c r="E66" s="85"/>
      <c r="F66" s="85"/>
      <c r="G66" s="85"/>
      <c r="H66" s="85"/>
      <c r="I66" s="85"/>
      <c r="J66" s="85"/>
      <c r="K66" s="19"/>
      <c r="L66" s="19"/>
    </row>
    <row r="67" spans="1:12" ht="39" customHeight="1" x14ac:dyDescent="0.25">
      <c r="A67" s="85" t="s">
        <v>8</v>
      </c>
      <c r="B67" s="85"/>
      <c r="C67" s="85"/>
      <c r="D67" s="85"/>
      <c r="E67" s="85"/>
      <c r="F67" s="85"/>
      <c r="G67" s="85"/>
      <c r="H67" s="85"/>
      <c r="I67" s="85"/>
      <c r="J67" s="85"/>
      <c r="K67" s="19"/>
      <c r="L67" s="19"/>
    </row>
    <row r="68" spans="1:12" ht="30" customHeight="1" x14ac:dyDescent="0.25">
      <c r="A68" s="85" t="s">
        <v>9</v>
      </c>
      <c r="B68" s="85"/>
      <c r="C68" s="85"/>
      <c r="D68" s="85"/>
      <c r="E68" s="85"/>
      <c r="F68" s="85"/>
      <c r="G68" s="85"/>
      <c r="H68" s="85"/>
      <c r="I68" s="85"/>
      <c r="J68" s="85"/>
      <c r="K68" s="19"/>
      <c r="L68" s="19"/>
    </row>
    <row r="69" spans="1:12" ht="26.25" customHeight="1" x14ac:dyDescent="0.25">
      <c r="A69" s="85" t="s">
        <v>10</v>
      </c>
      <c r="B69" s="85"/>
      <c r="C69" s="85"/>
      <c r="D69" s="85"/>
      <c r="E69" s="85"/>
      <c r="F69" s="85"/>
      <c r="G69" s="85"/>
      <c r="H69" s="85"/>
      <c r="I69" s="85"/>
      <c r="J69" s="85"/>
      <c r="K69" s="19"/>
      <c r="L69" s="19"/>
    </row>
    <row r="70" spans="1:12" ht="37.5" customHeight="1" x14ac:dyDescent="0.25">
      <c r="A70" s="85" t="s">
        <v>11</v>
      </c>
      <c r="B70" s="85"/>
      <c r="C70" s="85"/>
      <c r="D70" s="85"/>
      <c r="E70" s="85"/>
      <c r="F70" s="85"/>
      <c r="G70" s="85"/>
      <c r="H70" s="85"/>
      <c r="I70" s="85"/>
      <c r="J70" s="85"/>
      <c r="K70" s="19"/>
      <c r="L70" s="19"/>
    </row>
    <row r="71" spans="1:12" ht="29.25" customHeight="1" x14ac:dyDescent="0.25">
      <c r="A71" s="45" t="s">
        <v>12</v>
      </c>
      <c r="B71" s="45"/>
      <c r="C71" s="45"/>
      <c r="D71" s="45"/>
      <c r="E71" s="45"/>
      <c r="F71" s="45"/>
      <c r="G71" s="45"/>
      <c r="H71" s="45"/>
      <c r="I71" s="45"/>
      <c r="J71" s="45"/>
      <c r="K71" s="101"/>
      <c r="L71" s="101"/>
    </row>
    <row r="72" spans="1:12" ht="16.5" customHeight="1" x14ac:dyDescent="0.25">
      <c r="A72" s="45" t="s">
        <v>13</v>
      </c>
      <c r="B72" s="45"/>
      <c r="C72" s="45"/>
      <c r="D72" s="45"/>
      <c r="E72" s="45"/>
      <c r="F72" s="45"/>
      <c r="G72" s="45"/>
      <c r="H72" s="45"/>
      <c r="I72" s="45"/>
      <c r="J72" s="45"/>
      <c r="K72" s="101"/>
      <c r="L72" s="101"/>
    </row>
    <row r="73" spans="1:12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2"/>
    </row>
    <row r="74" spans="1:12" ht="16.5" customHeight="1" x14ac:dyDescent="0.25">
      <c r="A74" s="25" t="s">
        <v>14</v>
      </c>
      <c r="B74" s="94" t="s">
        <v>15</v>
      </c>
      <c r="C74" s="94"/>
      <c r="D74" s="94"/>
      <c r="E74" s="94"/>
      <c r="F74" s="96" t="s">
        <v>16</v>
      </c>
      <c r="G74" s="97"/>
      <c r="H74" s="97"/>
      <c r="I74" s="97"/>
      <c r="J74" s="98"/>
      <c r="K74" s="43"/>
      <c r="L74" s="43"/>
    </row>
    <row r="75" spans="1:12" ht="16.5" customHeight="1" x14ac:dyDescent="0.25">
      <c r="A75" s="24">
        <v>1</v>
      </c>
      <c r="B75" s="46" t="s">
        <v>17</v>
      </c>
      <c r="C75" s="46"/>
      <c r="D75" s="46"/>
      <c r="E75" s="46"/>
      <c r="F75" s="46" t="s">
        <v>34</v>
      </c>
      <c r="G75" s="46"/>
      <c r="H75" s="46"/>
      <c r="I75" s="46"/>
      <c r="J75" s="46"/>
      <c r="K75" s="32"/>
      <c r="L75" s="32"/>
    </row>
    <row r="76" spans="1:12" ht="16.5" customHeight="1" x14ac:dyDescent="0.25">
      <c r="A76" s="24">
        <v>2</v>
      </c>
      <c r="B76" s="46" t="s">
        <v>18</v>
      </c>
      <c r="C76" s="46"/>
      <c r="D76" s="46"/>
      <c r="E76" s="46"/>
      <c r="F76" s="46" t="s">
        <v>35</v>
      </c>
      <c r="G76" s="46"/>
      <c r="H76" s="46"/>
      <c r="I76" s="46"/>
      <c r="J76" s="46"/>
      <c r="K76" s="32"/>
      <c r="L76" s="32"/>
    </row>
    <row r="77" spans="1:12" ht="27.75" customHeight="1" x14ac:dyDescent="0.25">
      <c r="A77" s="24">
        <v>3</v>
      </c>
      <c r="B77" s="46" t="s">
        <v>19</v>
      </c>
      <c r="C77" s="46"/>
      <c r="D77" s="46"/>
      <c r="E77" s="46"/>
      <c r="F77" s="46" t="s">
        <v>116</v>
      </c>
      <c r="G77" s="46"/>
      <c r="H77" s="46"/>
      <c r="I77" s="46"/>
      <c r="J77" s="46"/>
      <c r="K77" s="32"/>
      <c r="L77" s="32"/>
    </row>
    <row r="78" spans="1:12" ht="16.5" customHeight="1" x14ac:dyDescent="0.25">
      <c r="A78" s="24">
        <v>4</v>
      </c>
      <c r="B78" s="46" t="s">
        <v>20</v>
      </c>
      <c r="C78" s="46"/>
      <c r="D78" s="46"/>
      <c r="E78" s="46"/>
      <c r="F78" s="46" t="s">
        <v>36</v>
      </c>
      <c r="G78" s="46"/>
      <c r="H78" s="46"/>
      <c r="I78" s="46"/>
      <c r="J78" s="46"/>
      <c r="K78" s="32"/>
      <c r="L78" s="32"/>
    </row>
    <row r="79" spans="1:12" ht="25.5" customHeight="1" x14ac:dyDescent="0.25">
      <c r="A79" s="24">
        <v>5</v>
      </c>
      <c r="B79" s="46" t="s">
        <v>21</v>
      </c>
      <c r="C79" s="46"/>
      <c r="D79" s="46"/>
      <c r="E79" s="46"/>
      <c r="F79" s="46" t="s">
        <v>37</v>
      </c>
      <c r="G79" s="46"/>
      <c r="H79" s="46"/>
      <c r="I79" s="46"/>
      <c r="J79" s="46"/>
      <c r="K79" s="32"/>
      <c r="L79" s="32"/>
    </row>
    <row r="80" spans="1:12" ht="16.5" customHeight="1" x14ac:dyDescent="0.25">
      <c r="A80" s="24">
        <v>6</v>
      </c>
      <c r="B80" s="46" t="s">
        <v>22</v>
      </c>
      <c r="C80" s="46"/>
      <c r="D80" s="46"/>
      <c r="E80" s="46"/>
      <c r="F80" s="46" t="s">
        <v>38</v>
      </c>
      <c r="G80" s="46"/>
      <c r="H80" s="46"/>
      <c r="I80" s="46"/>
      <c r="J80" s="46"/>
      <c r="K80" s="32"/>
      <c r="L80" s="32"/>
    </row>
    <row r="81" spans="1:12" ht="16.5" customHeight="1" x14ac:dyDescent="0.25">
      <c r="A81" s="24">
        <v>7</v>
      </c>
      <c r="B81" s="46" t="s">
        <v>23</v>
      </c>
      <c r="C81" s="46"/>
      <c r="D81" s="46"/>
      <c r="E81" s="46"/>
      <c r="F81" s="46" t="s">
        <v>39</v>
      </c>
      <c r="G81" s="46"/>
      <c r="H81" s="46"/>
      <c r="I81" s="46"/>
      <c r="J81" s="46"/>
      <c r="K81" s="32"/>
      <c r="L81" s="32"/>
    </row>
    <row r="82" spans="1:12" ht="33.75" customHeight="1" x14ac:dyDescent="0.25">
      <c r="A82" s="24">
        <v>8</v>
      </c>
      <c r="B82" s="46" t="s">
        <v>24</v>
      </c>
      <c r="C82" s="46"/>
      <c r="D82" s="46"/>
      <c r="E82" s="46"/>
      <c r="F82" s="95" t="s">
        <v>117</v>
      </c>
      <c r="G82" s="46"/>
      <c r="H82" s="46"/>
      <c r="I82" s="46"/>
      <c r="J82" s="46"/>
      <c r="K82" s="32"/>
      <c r="L82" s="32"/>
    </row>
    <row r="83" spans="1:12" ht="16.5" customHeight="1" x14ac:dyDescent="0.25">
      <c r="A83" s="24">
        <v>9</v>
      </c>
      <c r="B83" s="46" t="s">
        <v>25</v>
      </c>
      <c r="C83" s="46"/>
      <c r="D83" s="46"/>
      <c r="E83" s="46"/>
      <c r="F83" s="46" t="s">
        <v>40</v>
      </c>
      <c r="G83" s="46"/>
      <c r="H83" s="46"/>
      <c r="I83" s="46"/>
      <c r="J83" s="46"/>
      <c r="K83" s="32"/>
      <c r="L83" s="32"/>
    </row>
    <row r="84" spans="1:12" ht="27" customHeight="1" x14ac:dyDescent="0.25">
      <c r="A84" s="24">
        <v>10</v>
      </c>
      <c r="B84" s="46" t="s">
        <v>26</v>
      </c>
      <c r="C84" s="46"/>
      <c r="D84" s="46"/>
      <c r="E84" s="46"/>
      <c r="F84" s="95" t="s">
        <v>114</v>
      </c>
      <c r="G84" s="46"/>
      <c r="H84" s="46"/>
      <c r="I84" s="46"/>
      <c r="J84" s="46"/>
      <c r="K84" s="32"/>
      <c r="L84" s="32"/>
    </row>
    <row r="85" spans="1:12" ht="16.5" customHeight="1" x14ac:dyDescent="0.25">
      <c r="A85" s="24">
        <v>11</v>
      </c>
      <c r="B85" s="46" t="s">
        <v>27</v>
      </c>
      <c r="C85" s="46"/>
      <c r="D85" s="46"/>
      <c r="E85" s="46"/>
      <c r="F85" s="46" t="s">
        <v>41</v>
      </c>
      <c r="G85" s="46"/>
      <c r="H85" s="46"/>
      <c r="I85" s="46"/>
      <c r="J85" s="46"/>
      <c r="K85" s="32"/>
      <c r="L85" s="32"/>
    </row>
    <row r="86" spans="1:12" ht="27.75" customHeight="1" x14ac:dyDescent="0.25">
      <c r="A86" s="24">
        <v>12</v>
      </c>
      <c r="B86" s="46" t="s">
        <v>28</v>
      </c>
      <c r="C86" s="46"/>
      <c r="D86" s="46"/>
      <c r="E86" s="46"/>
      <c r="F86" s="46" t="s">
        <v>113</v>
      </c>
      <c r="G86" s="46"/>
      <c r="H86" s="46"/>
      <c r="I86" s="46"/>
      <c r="J86" s="46"/>
      <c r="K86" s="32"/>
      <c r="L86" s="32"/>
    </row>
    <row r="87" spans="1:12" ht="37.5" customHeight="1" x14ac:dyDescent="0.25">
      <c r="A87" s="24">
        <v>13</v>
      </c>
      <c r="B87" s="46" t="s">
        <v>29</v>
      </c>
      <c r="C87" s="46"/>
      <c r="D87" s="46"/>
      <c r="E87" s="46"/>
      <c r="F87" s="46" t="s">
        <v>42</v>
      </c>
      <c r="G87" s="46"/>
      <c r="H87" s="46"/>
      <c r="I87" s="46"/>
      <c r="J87" s="46"/>
      <c r="K87" s="32"/>
      <c r="L87" s="32"/>
    </row>
    <row r="88" spans="1:12" ht="24.75" customHeight="1" x14ac:dyDescent="0.25">
      <c r="A88" s="24">
        <v>14</v>
      </c>
      <c r="B88" s="46" t="s">
        <v>30</v>
      </c>
      <c r="C88" s="46"/>
      <c r="D88" s="46"/>
      <c r="E88" s="46"/>
      <c r="F88" s="46" t="s">
        <v>118</v>
      </c>
      <c r="G88" s="46"/>
      <c r="H88" s="46"/>
      <c r="I88" s="46"/>
      <c r="J88" s="46"/>
      <c r="K88" s="32"/>
      <c r="L88" s="32"/>
    </row>
    <row r="89" spans="1:12" ht="26.25" customHeight="1" x14ac:dyDescent="0.25">
      <c r="A89" s="24">
        <v>15</v>
      </c>
      <c r="B89" s="46" t="s">
        <v>31</v>
      </c>
      <c r="C89" s="46"/>
      <c r="D89" s="46"/>
      <c r="E89" s="46"/>
      <c r="F89" s="46" t="s">
        <v>115</v>
      </c>
      <c r="G89" s="46"/>
      <c r="H89" s="46"/>
      <c r="I89" s="46"/>
      <c r="J89" s="46"/>
      <c r="K89" s="32"/>
      <c r="L89" s="32"/>
    </row>
    <row r="90" spans="1:12" ht="23.25" customHeight="1" x14ac:dyDescent="0.25">
      <c r="A90" s="24">
        <v>16</v>
      </c>
      <c r="B90" s="46" t="s">
        <v>32</v>
      </c>
      <c r="C90" s="46"/>
      <c r="D90" s="46"/>
      <c r="E90" s="46"/>
      <c r="F90" s="95" t="s">
        <v>112</v>
      </c>
      <c r="G90" s="46"/>
      <c r="H90" s="46"/>
      <c r="I90" s="46"/>
      <c r="J90" s="46"/>
      <c r="K90" s="32"/>
      <c r="L90" s="32"/>
    </row>
    <row r="91" spans="1:12" ht="14.25" customHeight="1" x14ac:dyDescent="0.25">
      <c r="A91" s="24">
        <v>17</v>
      </c>
      <c r="B91" s="46" t="s">
        <v>33</v>
      </c>
      <c r="C91" s="46"/>
      <c r="D91" s="46"/>
      <c r="E91" s="46"/>
      <c r="F91" s="46" t="s">
        <v>111</v>
      </c>
      <c r="G91" s="46"/>
      <c r="H91" s="46"/>
      <c r="I91" s="46"/>
      <c r="J91" s="46"/>
      <c r="K91" s="32"/>
      <c r="L91" s="32"/>
    </row>
    <row r="92" spans="1:12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2"/>
    </row>
    <row r="93" spans="1:12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2"/>
    </row>
    <row r="94" spans="1:12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2"/>
    </row>
    <row r="95" spans="1:12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2"/>
    </row>
    <row r="96" spans="1:12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2"/>
    </row>
    <row r="97" spans="1:12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2"/>
      <c r="L97" s="42"/>
    </row>
    <row r="98" spans="1:12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2"/>
      <c r="L98" s="42"/>
    </row>
    <row r="99" spans="1:12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2"/>
    </row>
    <row r="100" spans="1:12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2"/>
    </row>
    <row r="101" spans="1:12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2"/>
    </row>
    <row r="102" spans="1:12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2"/>
    </row>
    <row r="103" spans="1:12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2"/>
    </row>
    <row r="104" spans="1:12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2"/>
    </row>
    <row r="105" spans="1:12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2"/>
    </row>
    <row r="106" spans="1:12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2"/>
    </row>
    <row r="107" spans="1:12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2"/>
    </row>
    <row r="108" spans="1:12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2"/>
    </row>
    <row r="109" spans="1:12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2"/>
    </row>
    <row r="110" spans="1:12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2"/>
    </row>
    <row r="111" spans="1:12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2"/>
    </row>
    <row r="112" spans="1:12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2"/>
    </row>
    <row r="113" spans="1:12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2"/>
    </row>
    <row r="114" spans="1:12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2"/>
    </row>
    <row r="115" spans="1:12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2"/>
    </row>
    <row r="116" spans="1:12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2"/>
    </row>
    <row r="117" spans="1:12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2"/>
    </row>
    <row r="118" spans="1:12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2"/>
    </row>
    <row r="119" spans="1:12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2"/>
    </row>
    <row r="120" spans="1:12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2"/>
    </row>
    <row r="121" spans="1:12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2"/>
    </row>
    <row r="122" spans="1:12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2"/>
    </row>
    <row r="123" spans="1:12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2"/>
    </row>
    <row r="124" spans="1:12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2"/>
    </row>
    <row r="125" spans="1:12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2"/>
    </row>
    <row r="126" spans="1:12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2"/>
    </row>
    <row r="127" spans="1:12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2"/>
    </row>
    <row r="128" spans="1:12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2"/>
    </row>
    <row r="129" spans="1:12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2"/>
    </row>
    <row r="130" spans="1:12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2"/>
    </row>
    <row r="131" spans="1:12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2"/>
    </row>
    <row r="132" spans="1:12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2"/>
    </row>
    <row r="133" spans="1:12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2"/>
    </row>
    <row r="134" spans="1:12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2"/>
    </row>
    <row r="135" spans="1:12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2"/>
    </row>
    <row r="136" spans="1:12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2"/>
    </row>
    <row r="137" spans="1:12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2"/>
    </row>
    <row r="138" spans="1:12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2"/>
      <c r="L138" s="42"/>
    </row>
    <row r="139" spans="1:12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2"/>
      <c r="L139" s="42"/>
    </row>
    <row r="140" spans="1:12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2"/>
      <c r="L140" s="42"/>
    </row>
    <row r="141" spans="1:12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2"/>
      <c r="L141" s="42"/>
    </row>
    <row r="142" spans="1:12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2"/>
      <c r="L142" s="42"/>
    </row>
    <row r="143" spans="1:12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2"/>
      <c r="L143" s="42"/>
    </row>
    <row r="144" spans="1:12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2"/>
      <c r="L144" s="42"/>
    </row>
    <row r="145" spans="1:12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2"/>
      <c r="L145" s="42"/>
    </row>
    <row r="146" spans="1:12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2"/>
      <c r="L146" s="42"/>
    </row>
    <row r="147" spans="1:12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2"/>
      <c r="L147" s="42"/>
    </row>
    <row r="148" spans="1:12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2"/>
      <c r="L148" s="42"/>
    </row>
    <row r="149" spans="1:12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2"/>
      <c r="L149" s="42"/>
    </row>
    <row r="150" spans="1:12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2"/>
      <c r="L150" s="42"/>
    </row>
    <row r="151" spans="1:12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2"/>
      <c r="L151" s="42"/>
    </row>
    <row r="152" spans="1:12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2"/>
      <c r="L152" s="42"/>
    </row>
    <row r="153" spans="1:12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2"/>
      <c r="L153" s="42"/>
    </row>
    <row r="154" spans="1:12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2"/>
      <c r="L154" s="42"/>
    </row>
    <row r="155" spans="1:12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2"/>
      <c r="L155" s="42"/>
    </row>
    <row r="156" spans="1:12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2"/>
      <c r="L156" s="42"/>
    </row>
    <row r="157" spans="1:12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2"/>
      <c r="L157" s="42"/>
    </row>
    <row r="158" spans="1:12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2"/>
      <c r="L158" s="42"/>
    </row>
    <row r="159" spans="1:12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2"/>
      <c r="L159" s="42"/>
    </row>
    <row r="160" spans="1:12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2"/>
      <c r="L160" s="42"/>
    </row>
    <row r="161" spans="1:12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2"/>
      <c r="L161" s="42"/>
    </row>
    <row r="162" spans="1:12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2"/>
      <c r="L162" s="42"/>
    </row>
    <row r="163" spans="1:12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2"/>
      <c r="L163" s="42"/>
    </row>
    <row r="164" spans="1:12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2"/>
      <c r="L164" s="42"/>
    </row>
    <row r="165" spans="1:12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2"/>
      <c r="L165" s="42"/>
    </row>
    <row r="166" spans="1:12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2"/>
      <c r="L166" s="42"/>
    </row>
    <row r="167" spans="1:12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2"/>
      <c r="L167" s="42"/>
    </row>
    <row r="168" spans="1:12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2"/>
      <c r="L168" s="42"/>
    </row>
    <row r="169" spans="1:12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2"/>
      <c r="L169" s="42"/>
    </row>
    <row r="170" spans="1:12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2"/>
      <c r="L170" s="42"/>
    </row>
    <row r="171" spans="1:12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2"/>
      <c r="L171" s="42"/>
    </row>
    <row r="172" spans="1:12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2"/>
      <c r="L172" s="42"/>
    </row>
    <row r="173" spans="1:12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2"/>
      <c r="L173" s="42"/>
    </row>
    <row r="174" spans="1:12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2"/>
      <c r="L174" s="42"/>
    </row>
    <row r="175" spans="1:12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2"/>
      <c r="L175" s="42"/>
    </row>
    <row r="176" spans="1:12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2"/>
      <c r="L176" s="42"/>
    </row>
    <row r="177" spans="1:12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2"/>
      <c r="L177" s="42"/>
    </row>
    <row r="178" spans="1:12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2"/>
      <c r="L178" s="42"/>
    </row>
    <row r="179" spans="1:12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2"/>
      <c r="L179" s="42"/>
    </row>
    <row r="180" spans="1:12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2"/>
      <c r="L180" s="42"/>
    </row>
    <row r="181" spans="1:12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2"/>
      <c r="L181" s="42"/>
    </row>
    <row r="182" spans="1:12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2"/>
      <c r="L182" s="42"/>
    </row>
    <row r="183" spans="1:12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2"/>
      <c r="L183" s="42"/>
    </row>
    <row r="184" spans="1:12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2"/>
      <c r="L184" s="42"/>
    </row>
    <row r="185" spans="1:12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2"/>
      <c r="L185" s="42"/>
    </row>
    <row r="186" spans="1:12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2"/>
      <c r="L186" s="42"/>
    </row>
    <row r="187" spans="1:12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2"/>
      <c r="L187" s="42"/>
    </row>
    <row r="188" spans="1:12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2"/>
      <c r="L188" s="42"/>
    </row>
    <row r="189" spans="1:12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2"/>
      <c r="L189" s="42"/>
    </row>
    <row r="190" spans="1:12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2"/>
      <c r="L190" s="42"/>
    </row>
    <row r="191" spans="1:12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2"/>
      <c r="L191" s="42"/>
    </row>
    <row r="192" spans="1:12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2"/>
      <c r="L192" s="42"/>
    </row>
    <row r="193" spans="1:12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2"/>
      <c r="L193" s="42"/>
    </row>
    <row r="194" spans="1:12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2"/>
      <c r="L194" s="42"/>
    </row>
    <row r="195" spans="1:12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2"/>
      <c r="L195" s="42"/>
    </row>
    <row r="196" spans="1:12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2"/>
      <c r="L196" s="42"/>
    </row>
    <row r="197" spans="1:12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2"/>
      <c r="L197" s="42"/>
    </row>
    <row r="198" spans="1:12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2"/>
      <c r="L198" s="42"/>
    </row>
    <row r="199" spans="1:12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2"/>
      <c r="L199" s="42"/>
    </row>
    <row r="200" spans="1:12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2"/>
      <c r="L200" s="42"/>
    </row>
    <row r="201" spans="1:12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2"/>
      <c r="L201" s="42"/>
    </row>
    <row r="202" spans="1:12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2"/>
      <c r="L202" s="42"/>
    </row>
    <row r="203" spans="1:12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2"/>
      <c r="L203" s="42"/>
    </row>
    <row r="204" spans="1:12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2"/>
      <c r="L204" s="42"/>
    </row>
    <row r="205" spans="1:12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2"/>
      <c r="L205" s="42"/>
    </row>
    <row r="206" spans="1:12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2"/>
      <c r="L206" s="42"/>
    </row>
    <row r="207" spans="1:12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2"/>
      <c r="L207" s="42"/>
    </row>
    <row r="208" spans="1:12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2"/>
      <c r="L208" s="42"/>
    </row>
    <row r="209" spans="1:12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2"/>
      <c r="L209" s="42"/>
    </row>
    <row r="210" spans="1:12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2"/>
      <c r="L210" s="42"/>
    </row>
    <row r="211" spans="1:12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2"/>
      <c r="L211" s="42"/>
    </row>
    <row r="212" spans="1:12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2"/>
      <c r="L212" s="42"/>
    </row>
    <row r="213" spans="1:12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2"/>
      <c r="L213" s="42"/>
    </row>
    <row r="214" spans="1:12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2"/>
      <c r="L214" s="42"/>
    </row>
    <row r="215" spans="1:12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2"/>
      <c r="L215" s="42"/>
    </row>
    <row r="216" spans="1:12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2"/>
      <c r="L216" s="42"/>
    </row>
    <row r="217" spans="1:12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2"/>
      <c r="L217" s="42"/>
    </row>
    <row r="218" spans="1:12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2"/>
      <c r="L218" s="42"/>
    </row>
    <row r="219" spans="1:12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2"/>
      <c r="L219" s="42"/>
    </row>
    <row r="220" spans="1:12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2"/>
      <c r="L220" s="42"/>
    </row>
    <row r="221" spans="1:12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2"/>
      <c r="L221" s="42"/>
    </row>
    <row r="222" spans="1:12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2"/>
      <c r="L222" s="42"/>
    </row>
    <row r="223" spans="1:12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2"/>
      <c r="L223" s="42"/>
    </row>
    <row r="224" spans="1:12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42"/>
    </row>
    <row r="225" spans="1:12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2"/>
      <c r="L225" s="42"/>
    </row>
    <row r="226" spans="1:12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2"/>
      <c r="L226" s="42"/>
    </row>
    <row r="227" spans="1:12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2"/>
      <c r="L227" s="42"/>
    </row>
    <row r="228" spans="1:12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2"/>
      <c r="L228" s="42"/>
    </row>
    <row r="229" spans="1:12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2"/>
      <c r="L229" s="42"/>
    </row>
    <row r="230" spans="1:12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2"/>
      <c r="L230" s="42"/>
    </row>
    <row r="231" spans="1:12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2"/>
      <c r="L231" s="42"/>
    </row>
    <row r="232" spans="1:12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2"/>
      <c r="L232" s="42"/>
    </row>
    <row r="233" spans="1:12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2"/>
      <c r="L233" s="42"/>
    </row>
    <row r="234" spans="1:12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2"/>
      <c r="L234" s="42"/>
    </row>
    <row r="235" spans="1:12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2"/>
      <c r="L235" s="42"/>
    </row>
    <row r="236" spans="1:12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2"/>
      <c r="L236" s="42"/>
    </row>
    <row r="237" spans="1:12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2"/>
      <c r="L237" s="42"/>
    </row>
    <row r="238" spans="1:12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2"/>
      <c r="L238" s="42"/>
    </row>
    <row r="239" spans="1:12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2"/>
      <c r="L239" s="42"/>
    </row>
    <row r="240" spans="1:12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2"/>
      <c r="L240" s="42"/>
    </row>
    <row r="241" spans="1:12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2"/>
      <c r="L241" s="42"/>
    </row>
    <row r="242" spans="1:12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2"/>
      <c r="L242" s="42"/>
    </row>
  </sheetData>
  <sheetProtection algorithmName="SHA-512" hashValue="OzlHV/jUxc6qRkgfH/oY8ziEs+wrr2v6aaCQCWEm+EOfuKi8RbZsyPPo1rgHZPrb7juc+rbn+98cHD1mrRAU1w==" saltValue="sP+vPZz8I+WZ5xbWSHNLTg==" spinCount="100000" sheet="1" objects="1" scenarios="1" selectLockedCells="1"/>
  <mergeCells count="132">
    <mergeCell ref="C1:J1"/>
    <mergeCell ref="A62:J62"/>
    <mergeCell ref="A63:J63"/>
    <mergeCell ref="A64:J64"/>
    <mergeCell ref="A66:J66"/>
    <mergeCell ref="A68:J68"/>
    <mergeCell ref="A69:J69"/>
    <mergeCell ref="A71:J71"/>
    <mergeCell ref="A72:J72"/>
    <mergeCell ref="B90:E90"/>
    <mergeCell ref="B91:E91"/>
    <mergeCell ref="B74:E74"/>
    <mergeCell ref="F75:J75"/>
    <mergeCell ref="F76:J76"/>
    <mergeCell ref="F77:J77"/>
    <mergeCell ref="F78:J78"/>
    <mergeCell ref="F79:J79"/>
    <mergeCell ref="F80:J80"/>
    <mergeCell ref="F81:J81"/>
    <mergeCell ref="F82:J82"/>
    <mergeCell ref="F84:J84"/>
    <mergeCell ref="F83:J83"/>
    <mergeCell ref="F85:J85"/>
    <mergeCell ref="F86:J86"/>
    <mergeCell ref="F87:J87"/>
    <mergeCell ref="F88:J88"/>
    <mergeCell ref="F89:J89"/>
    <mergeCell ref="F90:J90"/>
    <mergeCell ref="F91:J91"/>
    <mergeCell ref="F74:J74"/>
    <mergeCell ref="B89:E89"/>
    <mergeCell ref="B87:E87"/>
    <mergeCell ref="B88:E88"/>
    <mergeCell ref="H46:J46"/>
    <mergeCell ref="A11:J11"/>
    <mergeCell ref="A65:J65"/>
    <mergeCell ref="A67:J67"/>
    <mergeCell ref="A70:J70"/>
    <mergeCell ref="A52:H52"/>
    <mergeCell ref="I52:J52"/>
    <mergeCell ref="B55:E55"/>
    <mergeCell ref="G55:J55"/>
    <mergeCell ref="A54:J54"/>
    <mergeCell ref="A59:F59"/>
    <mergeCell ref="G59:J59"/>
    <mergeCell ref="A60:F60"/>
    <mergeCell ref="G60:J60"/>
    <mergeCell ref="A55:A58"/>
    <mergeCell ref="F55:F57"/>
    <mergeCell ref="A44:A45"/>
    <mergeCell ref="A46:G46"/>
    <mergeCell ref="B43:D43"/>
    <mergeCell ref="B44:D44"/>
    <mergeCell ref="B45:D45"/>
    <mergeCell ref="B32:D32"/>
    <mergeCell ref="B33:D33"/>
    <mergeCell ref="B34:D34"/>
    <mergeCell ref="B35:D35"/>
    <mergeCell ref="B40:D40"/>
    <mergeCell ref="B41:D41"/>
    <mergeCell ref="B42:D42"/>
    <mergeCell ref="B26:D26"/>
    <mergeCell ref="B36:D36"/>
    <mergeCell ref="B37:D37"/>
    <mergeCell ref="A41:A42"/>
    <mergeCell ref="B10:D10"/>
    <mergeCell ref="A19:J19"/>
    <mergeCell ref="F4:I4"/>
    <mergeCell ref="F5:I5"/>
    <mergeCell ref="F6:I6"/>
    <mergeCell ref="F7:I7"/>
    <mergeCell ref="B30:D30"/>
    <mergeCell ref="B31:D31"/>
    <mergeCell ref="B39:D39"/>
    <mergeCell ref="B38:D38"/>
    <mergeCell ref="B12:D12"/>
    <mergeCell ref="B13:D13"/>
    <mergeCell ref="B14:D14"/>
    <mergeCell ref="B15:D15"/>
    <mergeCell ref="B16:D16"/>
    <mergeCell ref="B17:D17"/>
    <mergeCell ref="B18:D18"/>
    <mergeCell ref="A1:B1"/>
    <mergeCell ref="B4:E4"/>
    <mergeCell ref="A20:A24"/>
    <mergeCell ref="A25:A30"/>
    <mergeCell ref="A32:A33"/>
    <mergeCell ref="A34:A35"/>
    <mergeCell ref="A13:A14"/>
    <mergeCell ref="A16:A17"/>
    <mergeCell ref="B5:E5"/>
    <mergeCell ref="B6:E6"/>
    <mergeCell ref="A7:E7"/>
    <mergeCell ref="A3:E3"/>
    <mergeCell ref="B20:D20"/>
    <mergeCell ref="B21:D21"/>
    <mergeCell ref="B22:D22"/>
    <mergeCell ref="B23:D23"/>
    <mergeCell ref="B25:D25"/>
    <mergeCell ref="B24:D24"/>
    <mergeCell ref="B27:D27"/>
    <mergeCell ref="B28:D28"/>
    <mergeCell ref="B29:D29"/>
    <mergeCell ref="F3:J3"/>
    <mergeCell ref="A9:J9"/>
    <mergeCell ref="I49:J49"/>
    <mergeCell ref="G51:H51"/>
    <mergeCell ref="C51:D51"/>
    <mergeCell ref="E51:F51"/>
    <mergeCell ref="I51:J51"/>
    <mergeCell ref="I50:J50"/>
    <mergeCell ref="A48:J48"/>
    <mergeCell ref="A49:B50"/>
    <mergeCell ref="A51:B51"/>
    <mergeCell ref="C49:D49"/>
    <mergeCell ref="C50:D50"/>
    <mergeCell ref="E49:F49"/>
    <mergeCell ref="E50:F50"/>
    <mergeCell ref="G49:H49"/>
    <mergeCell ref="G50:H50"/>
    <mergeCell ref="B84:E84"/>
    <mergeCell ref="B83:E83"/>
    <mergeCell ref="B85:E85"/>
    <mergeCell ref="B86:E86"/>
    <mergeCell ref="B75:E75"/>
    <mergeCell ref="B76:E76"/>
    <mergeCell ref="B77:E77"/>
    <mergeCell ref="B78:E78"/>
    <mergeCell ref="B79:E79"/>
    <mergeCell ref="B80:E80"/>
    <mergeCell ref="B81:E81"/>
    <mergeCell ref="B82:E82"/>
  </mergeCells>
  <phoneticPr fontId="3" type="noConversion"/>
  <printOptions horizontalCentered="1"/>
  <pageMargins left="0.59055118110236227" right="0.59055118110236227" top="0.78740157480314965" bottom="0.78740157480314965" header="0.59055118110236227" footer="0.59055118110236227"/>
  <pageSetup paperSize="9" orientation="landscape" horizontalDpi="4294967295" verticalDpi="4294967295" r:id="rId1"/>
  <headerFooter>
    <oddHeader>&amp;C&amp;"Times New Roman,粗體"&amp;11Lista de preços dos serviços de segurança prestados ao Instituto de Acção Social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CHEANG SAI CHON</dc:creator>
  <cp:lastModifiedBy>CHEANG SAI CHON</cp:lastModifiedBy>
  <cp:lastPrinted>2020-06-24T01:14:51Z</cp:lastPrinted>
  <dcterms:created xsi:type="dcterms:W3CDTF">2017-03-16T02:51:58Z</dcterms:created>
  <dcterms:modified xsi:type="dcterms:W3CDTF">2020-06-24T01:20:45Z</dcterms:modified>
</cp:coreProperties>
</file>