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AP-2020\4. 採購卷宗或承投規則\清潔服務\(2) 招標方案, 承投規則\"/>
    </mc:Choice>
  </mc:AlternateContent>
  <bookViews>
    <workbookView xWindow="0" yWindow="0" windowWidth="19200" windowHeight="11415"/>
  </bookViews>
  <sheets>
    <sheet name="工作表1"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1" l="1"/>
  <c r="S78" i="1" l="1"/>
  <c r="N78" i="1" l="1"/>
  <c r="I78" i="1"/>
  <c r="D78" i="1"/>
  <c r="S79" i="1" l="1"/>
  <c r="I14" i="1" s="1"/>
  <c r="L49" i="1" l="1"/>
  <c r="U49" i="1" l="1"/>
  <c r="S64" i="1" l="1"/>
  <c r="S65" i="1"/>
  <c r="S66" i="1"/>
  <c r="S67" i="1"/>
  <c r="S68" i="1"/>
  <c r="S69" i="1"/>
  <c r="S70" i="1"/>
  <c r="S71" i="1"/>
  <c r="S63" i="1"/>
  <c r="L42" i="1"/>
  <c r="L43" i="1"/>
  <c r="L44" i="1"/>
  <c r="L45" i="1"/>
  <c r="L46" i="1"/>
  <c r="L47" i="1"/>
  <c r="L48" i="1"/>
  <c r="L50" i="1"/>
  <c r="L51" i="1"/>
  <c r="L52" i="1"/>
  <c r="L53" i="1"/>
  <c r="L54" i="1"/>
  <c r="L55" i="1"/>
  <c r="L56" i="1"/>
  <c r="L57" i="1"/>
  <c r="L58" i="1"/>
  <c r="L41" i="1"/>
  <c r="J59" i="1" l="1"/>
  <c r="U55" i="1"/>
  <c r="U46" i="1"/>
  <c r="U54" i="1"/>
  <c r="U45" i="1"/>
  <c r="U53" i="1"/>
  <c r="U44" i="1"/>
  <c r="U52" i="1"/>
  <c r="U43" i="1"/>
  <c r="U41" i="1"/>
  <c r="U51" i="1"/>
  <c r="U42" i="1"/>
  <c r="U58" i="1"/>
  <c r="U50" i="1"/>
  <c r="U57" i="1"/>
  <c r="U48" i="1"/>
  <c r="U56" i="1"/>
  <c r="U47" i="1"/>
  <c r="S72" i="1"/>
  <c r="L34" i="1"/>
  <c r="L35" i="1"/>
  <c r="L36" i="1"/>
  <c r="L33" i="1"/>
  <c r="L32" i="1"/>
  <c r="L31" i="1"/>
  <c r="L30" i="1"/>
  <c r="L29" i="1"/>
  <c r="L28" i="1"/>
  <c r="U59" i="1" l="1"/>
  <c r="I12" i="1"/>
  <c r="L26" i="1"/>
  <c r="L27" i="1"/>
  <c r="L24" i="1"/>
  <c r="L25" i="1"/>
  <c r="I10" i="1" l="1"/>
  <c r="L23" i="1"/>
  <c r="J37" i="1" l="1"/>
  <c r="U23" i="1"/>
  <c r="U30" i="1"/>
  <c r="U31" i="1"/>
  <c r="U32" i="1"/>
  <c r="U33" i="1"/>
  <c r="U34" i="1"/>
  <c r="U35" i="1"/>
  <c r="U36" i="1"/>
  <c r="U26" i="1"/>
  <c r="U27" i="1"/>
  <c r="U24" i="1"/>
  <c r="U25" i="1"/>
  <c r="U28" i="1"/>
  <c r="U29" i="1"/>
  <c r="U37" i="1" l="1"/>
  <c r="K85" i="1" s="1"/>
  <c r="I8" i="1" l="1"/>
  <c r="I18" i="1" s="1"/>
  <c r="O87" i="1" l="1"/>
  <c r="U85" i="1"/>
  <c r="R85" i="1"/>
  <c r="O85" i="1"/>
  <c r="X85" i="1"/>
  <c r="O86" i="1" l="1"/>
</calcChain>
</file>

<file path=xl/comments1.xml><?xml version="1.0" encoding="utf-8"?>
<comments xmlns="http://schemas.openxmlformats.org/spreadsheetml/2006/main">
  <authors>
    <author>CHEANG SAI CHON</author>
  </authors>
  <commentList>
    <comment ref="B25" authorId="0" shapeId="0">
      <text>
        <r>
          <rPr>
            <b/>
            <sz val="9"/>
            <color indexed="81"/>
            <rFont val="Tahoma"/>
            <family val="2"/>
          </rPr>
          <t>CHEANG SAI CHON:</t>
        </r>
        <r>
          <rPr>
            <sz val="9"/>
            <color indexed="81"/>
            <rFont val="Tahoma"/>
            <family val="2"/>
          </rPr>
          <t xml:space="preserve">
青災所有部門
服務時間橫跨由最早到最夜</t>
        </r>
      </text>
    </comment>
  </commentList>
</comments>
</file>

<file path=xl/sharedStrings.xml><?xml version="1.0" encoding="utf-8"?>
<sst xmlns="http://schemas.openxmlformats.org/spreadsheetml/2006/main" count="254" uniqueCount="165">
  <si>
    <t>服務日</t>
  </si>
  <si>
    <t>(MOP)</t>
  </si>
  <si>
    <t>投標人名稱：</t>
    <phoneticPr fontId="0" type="noConversion"/>
  </si>
  <si>
    <t>澳門元</t>
  </si>
  <si>
    <t>單位</t>
  </si>
  <si>
    <t>數量</t>
  </si>
  <si>
    <t>每日服務時數</t>
  </si>
  <si>
    <t>月</t>
  </si>
  <si>
    <t>每月月費</t>
  </si>
  <si>
    <t>（12個月)</t>
  </si>
  <si>
    <t>2023年</t>
  </si>
  <si>
    <t>2021年</t>
  </si>
  <si>
    <r>
      <t>在強制性假日提供服務時需要支付的每名保安員額外時薪</t>
    </r>
    <r>
      <rPr>
        <vertAlign val="superscript"/>
        <sz val="11"/>
        <rFont val="Times New Roman"/>
        <family val="1"/>
      </rPr>
      <t>(17)</t>
    </r>
  </si>
  <si>
    <t>代號</t>
  </si>
  <si>
    <t>單位名稱</t>
  </si>
  <si>
    <t>社會工作局總部</t>
  </si>
  <si>
    <t>青洲災民中心</t>
  </si>
  <si>
    <t>健康生活教育園地</t>
  </si>
  <si>
    <t>社會重返廳</t>
  </si>
  <si>
    <t>防治問題賭博處</t>
  </si>
  <si>
    <t>中南區（沙梨頭）社會工作中心</t>
  </si>
  <si>
    <t>北區（台山）社會工作中心</t>
  </si>
  <si>
    <t>氹仔及路環社會工作中心（氹仔分站)</t>
  </si>
  <si>
    <t>康復服務綜合評估中心</t>
  </si>
  <si>
    <t>山頂藥物治療中心（美沙酮）</t>
  </si>
  <si>
    <t>戒毒康復處及青洲藥物治療中心（美沙酮）</t>
  </si>
  <si>
    <t>黑沙環藥物治療中心（美沙酮）</t>
  </si>
  <si>
    <t>氹仔嘉模藥物治療中心（美沙酮）</t>
  </si>
  <si>
    <t>資訊處、採購及財產管理組</t>
  </si>
  <si>
    <t>地址</t>
  </si>
  <si>
    <t>澳門青洲大馬路青洲災民中心</t>
  </si>
  <si>
    <t>澳門黑沙環新街577號御景灣地下</t>
  </si>
  <si>
    <t>澳門飛喇士街（筷子基南街）筷子基社屋快達樓第二座一樓Ｄ</t>
  </si>
  <si>
    <t>澳門若憲馬路仁伯爵綜合醫院隧道口</t>
  </si>
  <si>
    <t>澳門黑沙環中街黑沙環衛生中心地下</t>
  </si>
  <si>
    <t>氹仔美副將馬路湖畔大廈第一座1樓</t>
  </si>
  <si>
    <t>（一）恆常清潔服務</t>
  </si>
  <si>
    <t>社會工作局清潔服務價格明細表</t>
  </si>
  <si>
    <t>（二）大清潔服務</t>
  </si>
  <si>
    <t>小計</t>
  </si>
  <si>
    <t>參考總時數</t>
  </si>
  <si>
    <t>每次服務時數</t>
  </si>
  <si>
    <t>地點序號</t>
  </si>
  <si>
    <t>清潔項目</t>
  </si>
  <si>
    <t>服務時間</t>
  </si>
  <si>
    <t>人數</t>
  </si>
  <si>
    <t>清洗天台貯水池</t>
  </si>
  <si>
    <t>沙井疏通渠道</t>
  </si>
  <si>
    <t>清洗及消毒地氈</t>
  </si>
  <si>
    <t>每兩季一次</t>
  </si>
  <si>
    <t>每季一次</t>
  </si>
  <si>
    <t>每月兩次</t>
  </si>
  <si>
    <t>次</t>
  </si>
  <si>
    <r>
      <rPr>
        <sz val="11"/>
        <rFont val="Times New Roman"/>
        <family val="1"/>
      </rPr>
      <t>2022</t>
    </r>
    <r>
      <rPr>
        <sz val="11"/>
        <rFont val="標楷體"/>
        <family val="4"/>
        <charset val="136"/>
      </rPr>
      <t>年
（</t>
    </r>
    <r>
      <rPr>
        <sz val="11"/>
        <rFont val="Times New Roman"/>
        <family val="1"/>
      </rPr>
      <t>12</t>
    </r>
    <r>
      <rPr>
        <sz val="11"/>
        <rFont val="標楷體"/>
        <family val="4"/>
        <charset val="136"/>
      </rPr>
      <t>個月)</t>
    </r>
  </si>
  <si>
    <r>
      <rPr>
        <sz val="11"/>
        <rFont val="Times New Roman"/>
        <family val="1"/>
      </rPr>
      <t>2021</t>
    </r>
    <r>
      <rPr>
        <sz val="11"/>
        <rFont val="標楷體"/>
        <family val="4"/>
        <charset val="136"/>
      </rPr>
      <t>年
（</t>
    </r>
    <r>
      <rPr>
        <sz val="11"/>
        <rFont val="Times New Roman"/>
        <family val="1"/>
      </rPr>
      <t>12</t>
    </r>
    <r>
      <rPr>
        <sz val="11"/>
        <rFont val="標楷體"/>
        <family val="4"/>
        <charset val="136"/>
      </rPr>
      <t>個月)</t>
    </r>
  </si>
  <si>
    <t>（四）滅蟲服務</t>
  </si>
  <si>
    <t>清潔員
服務時間</t>
  </si>
  <si>
    <t>清潔員人數</t>
  </si>
  <si>
    <r>
      <t>星期一至五</t>
    </r>
    <r>
      <rPr>
        <vertAlign val="superscript"/>
        <sz val="11"/>
        <rFont val="Times New Roman"/>
        <family val="1"/>
      </rPr>
      <t>(9)</t>
    </r>
    <r>
      <rPr>
        <sz val="11"/>
        <rFont val="標楷體"/>
        <family val="4"/>
        <charset val="136"/>
      </rPr>
      <t xml:space="preserve">
</t>
    </r>
    <r>
      <rPr>
        <sz val="11"/>
        <rFont val="Times New Roman"/>
        <family val="1"/>
      </rPr>
      <t>08:30-17:30</t>
    </r>
  </si>
  <si>
    <r>
      <rPr>
        <sz val="10"/>
        <rFont val="標楷體"/>
        <family val="4"/>
      </rPr>
      <t>星期六</t>
    </r>
    <r>
      <rPr>
        <vertAlign val="superscript"/>
        <sz val="10"/>
        <rFont val="Times New Roman"/>
        <family val="1"/>
      </rPr>
      <t>(10)</t>
    </r>
    <r>
      <rPr>
        <sz val="7"/>
        <rFont val="Times New Roman"/>
        <family val="1"/>
      </rPr>
      <t xml:space="preserve">
</t>
    </r>
    <r>
      <rPr>
        <sz val="10"/>
        <rFont val="Times New Roman"/>
        <family val="1"/>
      </rPr>
      <t>08:30-12:30</t>
    </r>
  </si>
  <si>
    <r>
      <rPr>
        <sz val="10"/>
        <rFont val="標楷體"/>
        <family val="4"/>
      </rPr>
      <t>每月第二及第四個星期四</t>
    </r>
    <r>
      <rPr>
        <vertAlign val="superscript"/>
        <sz val="10"/>
        <rFont val="Times New Roman"/>
        <family val="1"/>
      </rPr>
      <t>(11)</t>
    </r>
    <r>
      <rPr>
        <sz val="7"/>
        <rFont val="Times New Roman"/>
        <family val="1"/>
      </rPr>
      <t xml:space="preserve">
</t>
    </r>
    <r>
      <rPr>
        <sz val="10"/>
        <rFont val="Times New Roman"/>
        <family val="1"/>
      </rPr>
      <t>09:00-13:00</t>
    </r>
  </si>
  <si>
    <t>研究及規劃廳、法律及翻譯處</t>
  </si>
  <si>
    <t>家庭服務處</t>
  </si>
  <si>
    <r>
      <rPr>
        <sz val="10"/>
        <rFont val="標楷體"/>
        <family val="4"/>
      </rPr>
      <t>每月第一及第三個星期五</t>
    </r>
    <r>
      <rPr>
        <vertAlign val="superscript"/>
        <sz val="10"/>
        <rFont val="Times New Roman"/>
        <family val="1"/>
      </rPr>
      <t>(11)</t>
    </r>
    <r>
      <rPr>
        <sz val="7"/>
        <rFont val="Times New Roman"/>
        <family val="1"/>
      </rPr>
      <t xml:space="preserve">
</t>
    </r>
    <r>
      <rPr>
        <sz val="10"/>
        <rFont val="Times New Roman"/>
        <family val="1"/>
      </rPr>
      <t>09:00-13:00</t>
    </r>
  </si>
  <si>
    <r>
      <rPr>
        <sz val="10"/>
        <rFont val="標楷體"/>
        <family val="4"/>
      </rPr>
      <t>每月第二及第四個星期五</t>
    </r>
    <r>
      <rPr>
        <vertAlign val="superscript"/>
        <sz val="10"/>
        <rFont val="Times New Roman"/>
        <family val="1"/>
      </rPr>
      <t>(11)</t>
    </r>
    <r>
      <rPr>
        <sz val="7"/>
        <rFont val="Times New Roman"/>
        <family val="1"/>
      </rPr>
      <t xml:space="preserve">
</t>
    </r>
    <r>
      <rPr>
        <sz val="10"/>
        <rFont val="Times New Roman"/>
        <family val="1"/>
      </rPr>
      <t>12:00-16:00</t>
    </r>
  </si>
  <si>
    <r>
      <t xml:space="preserve">每季一次 </t>
    </r>
    <r>
      <rPr>
        <vertAlign val="superscript"/>
        <sz val="10"/>
        <rFont val="Times New Roman"/>
        <family val="1"/>
      </rPr>
      <t>(10)</t>
    </r>
    <r>
      <rPr>
        <sz val="10"/>
        <rFont val="標楷體"/>
        <family val="4"/>
        <charset val="136"/>
      </rPr>
      <t xml:space="preserve">
星期六 4小時</t>
    </r>
  </si>
  <si>
    <r>
      <rPr>
        <sz val="10"/>
        <rFont val="標楷體"/>
        <family val="4"/>
        <charset val="136"/>
      </rPr>
      <t>星期一及星期三</t>
    </r>
    <r>
      <rPr>
        <sz val="7"/>
        <rFont val="Times New Roman"/>
        <family val="1"/>
      </rPr>
      <t xml:space="preserve">
</t>
    </r>
    <r>
      <rPr>
        <sz val="10"/>
        <rFont val="Times New Roman"/>
        <family val="1"/>
      </rPr>
      <t xml:space="preserve">08:45-10:45 </t>
    </r>
    <r>
      <rPr>
        <vertAlign val="superscript"/>
        <sz val="10"/>
        <rFont val="Times New Roman"/>
        <family val="1"/>
      </rPr>
      <t>(11)</t>
    </r>
    <r>
      <rPr>
        <sz val="10"/>
        <rFont val="Times New Roman"/>
        <family val="1"/>
      </rPr>
      <t xml:space="preserve">
</t>
    </r>
    <r>
      <rPr>
        <sz val="10"/>
        <rFont val="標楷體"/>
        <family val="4"/>
        <charset val="136"/>
      </rPr>
      <t>(每個星期辦公時間內安排兩次)</t>
    </r>
  </si>
  <si>
    <r>
      <rPr>
        <sz val="10"/>
        <rFont val="標楷體"/>
        <family val="4"/>
      </rPr>
      <t>星期六</t>
    </r>
    <r>
      <rPr>
        <vertAlign val="superscript"/>
        <sz val="10"/>
        <rFont val="標楷體"/>
        <family val="4"/>
        <charset val="136"/>
      </rPr>
      <t xml:space="preserve"> </t>
    </r>
    <r>
      <rPr>
        <vertAlign val="superscript"/>
        <sz val="10"/>
        <rFont val="Times New Roman"/>
        <family val="1"/>
      </rPr>
      <t>(10)</t>
    </r>
    <r>
      <rPr>
        <sz val="7"/>
        <rFont val="Times New Roman"/>
        <family val="1"/>
      </rPr>
      <t xml:space="preserve">
</t>
    </r>
    <r>
      <rPr>
        <sz val="10"/>
        <rFont val="Times New Roman"/>
        <family val="1"/>
      </rPr>
      <t>12:00-15:00</t>
    </r>
  </si>
  <si>
    <r>
      <rPr>
        <sz val="10"/>
        <rFont val="標楷體"/>
        <family val="4"/>
      </rPr>
      <t xml:space="preserve">星期日 </t>
    </r>
    <r>
      <rPr>
        <vertAlign val="superscript"/>
        <sz val="10"/>
        <rFont val="Times New Roman"/>
        <family val="1"/>
      </rPr>
      <t>(10)</t>
    </r>
    <r>
      <rPr>
        <sz val="7"/>
        <rFont val="Times New Roman"/>
        <family val="1"/>
      </rPr>
      <t xml:space="preserve">
</t>
    </r>
    <r>
      <rPr>
        <sz val="10"/>
        <rFont val="Times New Roman"/>
        <family val="1"/>
      </rPr>
      <t>12:00-15:00</t>
    </r>
  </si>
  <si>
    <r>
      <rPr>
        <sz val="10"/>
        <rFont val="標楷體"/>
        <family val="4"/>
      </rPr>
      <t xml:space="preserve">星期六 </t>
    </r>
    <r>
      <rPr>
        <vertAlign val="superscript"/>
        <sz val="10"/>
        <rFont val="Times New Roman"/>
        <family val="1"/>
      </rPr>
      <t>(10)</t>
    </r>
    <r>
      <rPr>
        <sz val="7"/>
        <rFont val="Times New Roman"/>
        <family val="1"/>
      </rPr>
      <t xml:space="preserve">
</t>
    </r>
    <r>
      <rPr>
        <sz val="10"/>
        <rFont val="Times New Roman"/>
        <family val="1"/>
      </rPr>
      <t>12:00-15:00</t>
    </r>
  </si>
  <si>
    <r>
      <rPr>
        <sz val="10"/>
        <rFont val="標楷體"/>
        <family val="4"/>
      </rPr>
      <t xml:space="preserve">星期六 </t>
    </r>
    <r>
      <rPr>
        <vertAlign val="superscript"/>
        <sz val="10"/>
        <rFont val="Times New Roman"/>
        <family val="1"/>
      </rPr>
      <t>(10)</t>
    </r>
    <r>
      <rPr>
        <sz val="7"/>
        <rFont val="Times New Roman"/>
        <family val="1"/>
      </rPr>
      <t xml:space="preserve">
</t>
    </r>
    <r>
      <rPr>
        <sz val="10"/>
        <rFont val="Times New Roman"/>
        <family val="1"/>
      </rPr>
      <t>09:00-12:00</t>
    </r>
  </si>
  <si>
    <t>每次服務費</t>
  </si>
  <si>
    <r>
      <t>每個地點服務月費
（澳門元）</t>
    </r>
    <r>
      <rPr>
        <vertAlign val="superscript"/>
        <sz val="11"/>
        <rFont val="Times New Roman"/>
        <family val="1"/>
      </rPr>
      <t>(13)</t>
    </r>
  </si>
  <si>
    <t>氹仔及路環社會工作中心</t>
  </si>
  <si>
    <t>澳門青洲新街青怡大廈第一座一樓</t>
  </si>
  <si>
    <t>社會互助廳、研究及規劃廳</t>
  </si>
  <si>
    <t>路環和諧大馬路20號居雅大廈地下</t>
  </si>
  <si>
    <t>總費用（澳門元）</t>
  </si>
  <si>
    <t>6</t>
  </si>
  <si>
    <r>
      <rPr>
        <sz val="11"/>
        <rFont val="Times New Roman"/>
        <family val="1"/>
      </rPr>
      <t>2020</t>
    </r>
    <r>
      <rPr>
        <sz val="11"/>
        <rFont val="標楷體"/>
        <family val="4"/>
        <charset val="136"/>
      </rPr>
      <t>年
（3個月）</t>
    </r>
  </si>
  <si>
    <t>(13) x 3 x 16</t>
  </si>
  <si>
    <t>(13) x 12 x 16</t>
  </si>
  <si>
    <t>(13) x9 x 16</t>
  </si>
  <si>
    <r>
      <rPr>
        <sz val="11"/>
        <rFont val="Times New Roman"/>
        <family val="1"/>
      </rPr>
      <t>36</t>
    </r>
    <r>
      <rPr>
        <sz val="11"/>
        <rFont val="標楷體"/>
        <family val="4"/>
        <charset val="136"/>
      </rPr>
      <t>個月總金額</t>
    </r>
    <r>
      <rPr>
        <vertAlign val="superscript"/>
        <sz val="11"/>
        <rFont val="ＴＩＭ"/>
        <charset val="136"/>
      </rPr>
      <t>（4）</t>
    </r>
  </si>
  <si>
    <t>12</t>
  </si>
  <si>
    <t>72</t>
  </si>
  <si>
    <t>375</t>
  </si>
  <si>
    <t>1125</t>
  </si>
  <si>
    <r>
      <rPr>
        <sz val="11"/>
        <rFont val="Times New Roman"/>
        <family val="1"/>
      </rPr>
      <t>2023</t>
    </r>
    <r>
      <rPr>
        <sz val="11"/>
        <rFont val="標楷體"/>
        <family val="4"/>
        <charset val="136"/>
      </rPr>
      <t>年
（</t>
    </r>
    <r>
      <rPr>
        <sz val="11"/>
        <rFont val="Times New Roman"/>
        <family val="1"/>
      </rPr>
      <t>9</t>
    </r>
    <r>
      <rPr>
        <sz val="11"/>
        <rFont val="標楷體"/>
        <family val="4"/>
        <charset val="136"/>
      </rPr>
      <t>個月)</t>
    </r>
  </si>
  <si>
    <t>36</t>
  </si>
  <si>
    <r>
      <rPr>
        <b/>
        <sz val="11"/>
        <rFont val="標楷體"/>
        <family val="4"/>
        <charset val="136"/>
      </rPr>
      <t>項目</t>
    </r>
  </si>
  <si>
    <r>
      <rPr>
        <b/>
        <sz val="11"/>
        <rFont val="標楷體"/>
        <family val="4"/>
        <charset val="136"/>
      </rPr>
      <t>服務單價</t>
    </r>
  </si>
  <si>
    <r>
      <t>(</t>
    </r>
    <r>
      <rPr>
        <sz val="11"/>
        <rFont val="標楷體"/>
        <family val="4"/>
        <charset val="136"/>
      </rPr>
      <t>一</t>
    </r>
    <r>
      <rPr>
        <sz val="11"/>
        <rFont val="Times New Roman"/>
        <family val="1"/>
      </rPr>
      <t>)</t>
    </r>
  </si>
  <si>
    <r>
      <rPr>
        <sz val="11"/>
        <rFont val="標楷體"/>
        <family val="4"/>
        <charset val="136"/>
      </rPr>
      <t>恆常清潔服務</t>
    </r>
    <r>
      <rPr>
        <vertAlign val="superscript"/>
        <sz val="11"/>
        <rFont val="Times New Roman"/>
        <family val="1"/>
      </rPr>
      <t>(1)</t>
    </r>
  </si>
  <si>
    <r>
      <t>(</t>
    </r>
    <r>
      <rPr>
        <sz val="11"/>
        <rFont val="標楷體"/>
        <family val="4"/>
        <charset val="136"/>
      </rPr>
      <t>二</t>
    </r>
    <r>
      <rPr>
        <sz val="11"/>
        <rFont val="Times New Roman"/>
        <family val="1"/>
      </rPr>
      <t>)</t>
    </r>
  </si>
  <si>
    <r>
      <rPr>
        <sz val="11"/>
        <rFont val="標楷體"/>
        <family val="4"/>
        <charset val="136"/>
      </rPr>
      <t>大清潔服務</t>
    </r>
    <r>
      <rPr>
        <vertAlign val="superscript"/>
        <sz val="11"/>
        <rFont val="Times New Roman"/>
        <family val="1"/>
      </rPr>
      <t>(2)</t>
    </r>
  </si>
  <si>
    <r>
      <t>(</t>
    </r>
    <r>
      <rPr>
        <sz val="11"/>
        <rFont val="標楷體"/>
        <family val="4"/>
        <charset val="136"/>
      </rPr>
      <t>三</t>
    </r>
    <r>
      <rPr>
        <sz val="11"/>
        <rFont val="Times New Roman"/>
        <family val="1"/>
      </rPr>
      <t>)</t>
    </r>
  </si>
  <si>
    <r>
      <t>特別清潔服務</t>
    </r>
    <r>
      <rPr>
        <vertAlign val="superscript"/>
        <sz val="11"/>
        <rFont val="Times New Roman"/>
        <family val="1"/>
      </rPr>
      <t>（3)</t>
    </r>
  </si>
  <si>
    <r>
      <t>(</t>
    </r>
    <r>
      <rPr>
        <sz val="11"/>
        <rFont val="標楷體"/>
        <family val="4"/>
        <charset val="136"/>
      </rPr>
      <t>四</t>
    </r>
    <r>
      <rPr>
        <sz val="11"/>
        <rFont val="Times New Roman"/>
        <family val="1"/>
      </rPr>
      <t>)</t>
    </r>
  </si>
  <si>
    <r>
      <t>滅蟲服務</t>
    </r>
    <r>
      <rPr>
        <vertAlign val="superscript"/>
        <sz val="11"/>
        <rFont val="Times New Roman"/>
        <family val="1"/>
      </rPr>
      <t>（4)</t>
    </r>
  </si>
  <si>
    <r>
      <t>(</t>
    </r>
    <r>
      <rPr>
        <sz val="11"/>
        <rFont val="標楷體"/>
        <family val="4"/>
        <charset val="136"/>
      </rPr>
      <t>五</t>
    </r>
    <r>
      <rPr>
        <sz val="11"/>
        <rFont val="Times New Roman"/>
        <family val="1"/>
      </rPr>
      <t>)</t>
    </r>
  </si>
  <si>
    <r>
      <rPr>
        <sz val="11"/>
        <rFont val="標楷體"/>
        <family val="4"/>
        <charset val="136"/>
      </rPr>
      <t>臨時服務</t>
    </r>
    <r>
      <rPr>
        <vertAlign val="superscript"/>
        <sz val="11"/>
        <rFont val="Times New Roman"/>
        <family val="1"/>
      </rPr>
      <t>(5)</t>
    </r>
  </si>
  <si>
    <r>
      <rPr>
        <sz val="11"/>
        <rFont val="標楷體"/>
        <family val="4"/>
        <charset val="136"/>
      </rPr>
      <t>總價</t>
    </r>
    <r>
      <rPr>
        <sz val="11"/>
        <rFont val="Times New Roman"/>
        <family val="1"/>
      </rPr>
      <t>(1)+(2)+(3)+(4)+(5)</t>
    </r>
  </si>
  <si>
    <r>
      <rPr>
        <sz val="11"/>
        <rFont val="Times New Roman"/>
        <family val="1"/>
      </rPr>
      <t>3</t>
    </r>
    <r>
      <rPr>
        <sz val="11"/>
        <rFont val="標楷體"/>
        <family val="4"/>
        <charset val="136"/>
      </rPr>
      <t>年參考日數</t>
    </r>
  </si>
  <si>
    <r>
      <rPr>
        <sz val="11"/>
        <rFont val="Times New Roman"/>
        <family val="1"/>
      </rPr>
      <t>3</t>
    </r>
    <r>
      <rPr>
        <sz val="11"/>
        <rFont val="標楷體"/>
        <family val="4"/>
        <charset val="136"/>
      </rPr>
      <t>年參考時數</t>
    </r>
  </si>
  <si>
    <r>
      <t>1</t>
    </r>
    <r>
      <rPr>
        <sz val="11"/>
        <rFont val="標楷體"/>
        <family val="4"/>
        <charset val="136"/>
      </rPr>
      <t>及</t>
    </r>
    <r>
      <rPr>
        <sz val="11"/>
        <rFont val="Times New Roman"/>
        <family val="1"/>
      </rPr>
      <t>18</t>
    </r>
  </si>
  <si>
    <r>
      <rPr>
        <sz val="11"/>
        <rFont val="標楷體"/>
        <family val="4"/>
        <charset val="136"/>
      </rPr>
      <t>星期一至五</t>
    </r>
    <r>
      <rPr>
        <vertAlign val="superscript"/>
        <sz val="11"/>
        <rFont val="TM"/>
        <family val="1"/>
      </rPr>
      <t>(8)</t>
    </r>
    <r>
      <rPr>
        <sz val="11"/>
        <rFont val="Times New Roman"/>
        <family val="1"/>
      </rPr>
      <t xml:space="preserve">
08:00-12:00
14:00-20:00</t>
    </r>
  </si>
  <si>
    <r>
      <t>星期一至日</t>
    </r>
    <r>
      <rPr>
        <vertAlign val="superscript"/>
        <sz val="11"/>
        <rFont val="Times New Roman"/>
        <family val="1"/>
      </rPr>
      <t>(7)</t>
    </r>
    <r>
      <rPr>
        <sz val="11"/>
        <rFont val="標楷體"/>
        <family val="4"/>
        <charset val="136"/>
      </rPr>
      <t xml:space="preserve">
</t>
    </r>
    <r>
      <rPr>
        <sz val="11"/>
        <rFont val="Times New Roman"/>
        <family val="1"/>
      </rPr>
      <t>09:30-13:30
14:30-18:30</t>
    </r>
  </si>
  <si>
    <r>
      <rPr>
        <sz val="11"/>
        <rFont val="標楷體"/>
        <family val="4"/>
        <charset val="136"/>
      </rPr>
      <t>星期一至四</t>
    </r>
    <r>
      <rPr>
        <vertAlign val="superscript"/>
        <sz val="11"/>
        <rFont val="Times New Roman"/>
        <family val="1"/>
      </rPr>
      <t>(8)</t>
    </r>
    <r>
      <rPr>
        <sz val="11"/>
        <rFont val="Times New Roman"/>
        <family val="1"/>
      </rPr>
      <t xml:space="preserve">
17:00-18:00</t>
    </r>
  </si>
  <si>
    <r>
      <rPr>
        <sz val="11"/>
        <rFont val="標楷體"/>
        <family val="4"/>
        <charset val="136"/>
      </rPr>
      <t>星期一至四</t>
    </r>
    <r>
      <rPr>
        <vertAlign val="superscript"/>
        <sz val="11"/>
        <rFont val="Times New Roman"/>
        <family val="1"/>
      </rPr>
      <t>(8)</t>
    </r>
    <r>
      <rPr>
        <sz val="11"/>
        <rFont val="Times New Roman"/>
        <family val="1"/>
      </rPr>
      <t xml:space="preserve">
18:00-20:00</t>
    </r>
  </si>
  <si>
    <r>
      <t>星期一至五</t>
    </r>
    <r>
      <rPr>
        <vertAlign val="superscript"/>
        <sz val="11"/>
        <rFont val="Times New Roman"/>
        <family val="1"/>
      </rPr>
      <t>(8)</t>
    </r>
    <r>
      <rPr>
        <sz val="11"/>
        <rFont val="標楷體"/>
        <family val="4"/>
        <charset val="136"/>
      </rPr>
      <t xml:space="preserve">
</t>
    </r>
    <r>
      <rPr>
        <sz val="11"/>
        <rFont val="Times New Roman"/>
        <family val="1"/>
      </rPr>
      <t>17:30-19:30</t>
    </r>
  </si>
  <si>
    <r>
      <t>星期一至五</t>
    </r>
    <r>
      <rPr>
        <vertAlign val="superscript"/>
        <sz val="11"/>
        <rFont val="Times New Roman"/>
        <family val="1"/>
      </rPr>
      <t>(8)</t>
    </r>
    <r>
      <rPr>
        <sz val="11"/>
        <rFont val="標楷體"/>
        <family val="4"/>
        <charset val="136"/>
      </rPr>
      <t xml:space="preserve">
</t>
    </r>
    <r>
      <rPr>
        <sz val="11"/>
        <rFont val="Times New Roman"/>
        <family val="1"/>
      </rPr>
      <t>18:00-19:00</t>
    </r>
  </si>
  <si>
    <r>
      <t>星期一至五</t>
    </r>
    <r>
      <rPr>
        <vertAlign val="superscript"/>
        <sz val="11"/>
        <rFont val="Times New Roman"/>
        <family val="1"/>
      </rPr>
      <t>(8)</t>
    </r>
    <r>
      <rPr>
        <sz val="11"/>
        <rFont val="標楷體"/>
        <family val="4"/>
        <charset val="136"/>
      </rPr>
      <t xml:space="preserve">
</t>
    </r>
    <r>
      <rPr>
        <sz val="11"/>
        <rFont val="Times New Roman"/>
        <family val="1"/>
      </rPr>
      <t>11:00-13:00</t>
    </r>
  </si>
  <si>
    <r>
      <t>星期一至五</t>
    </r>
    <r>
      <rPr>
        <vertAlign val="superscript"/>
        <sz val="11"/>
        <rFont val="Times New Roman"/>
        <family val="1"/>
      </rPr>
      <t>(8)</t>
    </r>
    <r>
      <rPr>
        <sz val="11"/>
        <rFont val="標楷體"/>
        <family val="4"/>
        <charset val="136"/>
      </rPr>
      <t xml:space="preserve">
</t>
    </r>
    <r>
      <rPr>
        <sz val="11"/>
        <rFont val="Times New Roman"/>
        <family val="1"/>
      </rPr>
      <t>09:30-10:30</t>
    </r>
  </si>
  <si>
    <r>
      <rPr>
        <sz val="11"/>
        <rFont val="標楷體"/>
        <family val="4"/>
        <charset val="136"/>
      </rPr>
      <t>星期一至五</t>
    </r>
    <r>
      <rPr>
        <vertAlign val="superscript"/>
        <sz val="11"/>
        <rFont val="Times New Roman"/>
        <family val="1"/>
      </rPr>
      <t>(8)</t>
    </r>
    <r>
      <rPr>
        <sz val="11"/>
        <rFont val="Times New Roman"/>
        <family val="1"/>
      </rPr>
      <t xml:space="preserve">
12:30-14:30</t>
    </r>
  </si>
  <si>
    <r>
      <rPr>
        <sz val="11"/>
        <rFont val="標楷體"/>
        <family val="4"/>
        <charset val="136"/>
      </rPr>
      <t>星期二至五</t>
    </r>
    <r>
      <rPr>
        <vertAlign val="superscript"/>
        <sz val="11"/>
        <rFont val="Times New Roman"/>
        <family val="1"/>
      </rPr>
      <t>(8)</t>
    </r>
    <r>
      <rPr>
        <sz val="11"/>
        <rFont val="Times New Roman"/>
        <family val="1"/>
      </rPr>
      <t xml:space="preserve">
08:30-09:30</t>
    </r>
  </si>
  <si>
    <r>
      <rPr>
        <sz val="11"/>
        <rFont val="標楷體"/>
        <family val="4"/>
        <charset val="136"/>
      </rPr>
      <t>星期一至六</t>
    </r>
    <r>
      <rPr>
        <vertAlign val="superscript"/>
        <sz val="11"/>
        <rFont val="Times New Roman"/>
        <family val="1"/>
      </rPr>
      <t>(9)</t>
    </r>
    <r>
      <rPr>
        <sz val="11"/>
        <rFont val="Times New Roman"/>
        <family val="1"/>
      </rPr>
      <t xml:space="preserve">
07:30-08:30</t>
    </r>
  </si>
  <si>
    <r>
      <rPr>
        <sz val="10"/>
        <rFont val="標楷體"/>
        <family val="4"/>
      </rPr>
      <t>星期五</t>
    </r>
    <r>
      <rPr>
        <vertAlign val="superscript"/>
        <sz val="10"/>
        <rFont val="Times New Roman"/>
        <family val="1"/>
      </rPr>
      <t>(11)</t>
    </r>
    <r>
      <rPr>
        <sz val="10"/>
        <rFont val="標楷體"/>
        <family val="4"/>
      </rPr>
      <t xml:space="preserve">
</t>
    </r>
    <r>
      <rPr>
        <sz val="10"/>
        <rFont val="Times New Roman"/>
        <family val="1"/>
      </rPr>
      <t xml:space="preserve">15:30-19:30 </t>
    </r>
  </si>
  <si>
    <r>
      <rPr>
        <sz val="10"/>
        <rFont val="標楷體"/>
        <family val="4"/>
      </rPr>
      <t>星期六</t>
    </r>
    <r>
      <rPr>
        <vertAlign val="superscript"/>
        <sz val="10"/>
        <rFont val="Times New Roman"/>
        <family val="1"/>
      </rPr>
      <t>(11)</t>
    </r>
    <r>
      <rPr>
        <sz val="7"/>
        <rFont val="Times New Roman"/>
        <family val="1"/>
      </rPr>
      <t xml:space="preserve">
</t>
    </r>
    <r>
      <rPr>
        <sz val="10"/>
        <rFont val="Times New Roman"/>
        <family val="1"/>
      </rPr>
      <t>09:00-13:00</t>
    </r>
  </si>
  <si>
    <r>
      <t>每月第四個
星期日</t>
    </r>
    <r>
      <rPr>
        <vertAlign val="superscript"/>
        <sz val="10"/>
        <rFont val="Times New Roman"/>
        <family val="1"/>
      </rPr>
      <t>(10)</t>
    </r>
    <r>
      <rPr>
        <sz val="10"/>
        <rFont val="Times New Roman"/>
        <family val="1"/>
      </rPr>
      <t xml:space="preserve">
09:00-13:00</t>
    </r>
  </si>
  <si>
    <r>
      <t xml:space="preserve">星期日 </t>
    </r>
    <r>
      <rPr>
        <vertAlign val="superscript"/>
        <sz val="10"/>
        <rFont val="Times New Roman"/>
        <family val="1"/>
      </rPr>
      <t>(10)</t>
    </r>
    <r>
      <rPr>
        <sz val="10"/>
        <rFont val="Times New Roman"/>
        <family val="1"/>
      </rPr>
      <t xml:space="preserve">
12:00-15:00</t>
    </r>
  </si>
  <si>
    <r>
      <rPr>
        <sz val="11"/>
        <rFont val="Times New Roman"/>
        <family val="1"/>
      </rPr>
      <t>36</t>
    </r>
    <r>
      <rPr>
        <sz val="11"/>
        <rFont val="標楷體"/>
        <family val="4"/>
        <charset val="136"/>
      </rPr>
      <t xml:space="preserve">個月總金額 </t>
    </r>
    <r>
      <rPr>
        <vertAlign val="superscript"/>
        <sz val="11"/>
        <rFont val="Times New Roman"/>
        <family val="1"/>
      </rPr>
      <t>（2）</t>
    </r>
  </si>
  <si>
    <r>
      <t xml:space="preserve">（三）特別清潔服務 </t>
    </r>
    <r>
      <rPr>
        <b/>
        <vertAlign val="superscript"/>
        <sz val="11"/>
        <rFont val="Times New Roman"/>
        <family val="1"/>
      </rPr>
      <t>(12)</t>
    </r>
  </si>
  <si>
    <r>
      <t xml:space="preserve">每月一次
</t>
    </r>
    <r>
      <rPr>
        <sz val="9"/>
        <rFont val="標楷體"/>
        <family val="4"/>
        <charset val="136"/>
      </rPr>
      <t>（大清潔一起做）</t>
    </r>
  </si>
  <si>
    <r>
      <rPr>
        <sz val="11"/>
        <rFont val="Times New Roman"/>
        <family val="1"/>
      </rPr>
      <t>36</t>
    </r>
    <r>
      <rPr>
        <sz val="11"/>
        <rFont val="標楷體"/>
        <family val="4"/>
        <charset val="136"/>
      </rPr>
      <t>個月總金額</t>
    </r>
    <r>
      <rPr>
        <vertAlign val="superscript"/>
        <sz val="11"/>
        <rFont val="Times New Roman"/>
        <family val="1"/>
      </rPr>
      <t>（3)</t>
    </r>
  </si>
  <si>
    <r>
      <t>（五）臨時服務</t>
    </r>
    <r>
      <rPr>
        <vertAlign val="superscript"/>
        <sz val="11"/>
        <rFont val="Times New Roman"/>
        <family val="1"/>
      </rPr>
      <t>(14)</t>
    </r>
  </si>
  <si>
    <r>
      <t>按年總工作時數</t>
    </r>
    <r>
      <rPr>
        <vertAlign val="superscript"/>
        <sz val="10"/>
        <rFont val="Times New Roman"/>
        <family val="1"/>
      </rPr>
      <t>(16)</t>
    </r>
  </si>
  <si>
    <r>
      <t>每名清潔
員時薪</t>
    </r>
    <r>
      <rPr>
        <vertAlign val="superscript"/>
        <sz val="10"/>
        <rFont val="標楷體"/>
        <family val="4"/>
        <charset val="136"/>
      </rPr>
      <t>(6)</t>
    </r>
    <r>
      <rPr>
        <sz val="10"/>
        <rFont val="標楷體"/>
        <family val="4"/>
        <charset val="136"/>
      </rPr>
      <t xml:space="preserve">
（澳門元）</t>
    </r>
  </si>
  <si>
    <r>
      <t>2020</t>
    </r>
    <r>
      <rPr>
        <sz val="10"/>
        <rFont val="標楷體"/>
        <family val="4"/>
        <charset val="136"/>
      </rPr>
      <t>年</t>
    </r>
  </si>
  <si>
    <r>
      <t>2021</t>
    </r>
    <r>
      <rPr>
        <sz val="10"/>
        <rFont val="標楷體"/>
        <family val="4"/>
        <charset val="136"/>
      </rPr>
      <t>年</t>
    </r>
  </si>
  <si>
    <r>
      <t>2022</t>
    </r>
    <r>
      <rPr>
        <sz val="10"/>
        <rFont val="標楷體"/>
        <family val="4"/>
        <charset val="136"/>
      </rPr>
      <t>年</t>
    </r>
  </si>
  <si>
    <r>
      <t>（</t>
    </r>
    <r>
      <rPr>
        <sz val="8"/>
        <rFont val="Times New Roman"/>
        <family val="1"/>
      </rPr>
      <t>3</t>
    </r>
    <r>
      <rPr>
        <sz val="8"/>
        <rFont val="標楷體"/>
        <family val="4"/>
        <charset val="136"/>
      </rPr>
      <t>個月）</t>
    </r>
  </si>
  <si>
    <r>
      <t>（</t>
    </r>
    <r>
      <rPr>
        <sz val="8"/>
        <rFont val="Times New Roman"/>
        <family val="1"/>
      </rPr>
      <t>12</t>
    </r>
    <r>
      <rPr>
        <sz val="8"/>
        <rFont val="標楷體"/>
        <family val="4"/>
        <charset val="136"/>
      </rPr>
      <t>個月）</t>
    </r>
  </si>
  <si>
    <r>
      <t>（</t>
    </r>
    <r>
      <rPr>
        <sz val="8"/>
        <rFont val="Times New Roman"/>
        <family val="1"/>
      </rPr>
      <t>12</t>
    </r>
    <r>
      <rPr>
        <sz val="8"/>
        <rFont val="標楷體"/>
        <family val="4"/>
        <charset val="136"/>
      </rPr>
      <t>個月)</t>
    </r>
  </si>
  <si>
    <r>
      <t>（</t>
    </r>
    <r>
      <rPr>
        <sz val="8"/>
        <rFont val="Times New Roman"/>
        <family val="1"/>
      </rPr>
      <t>9</t>
    </r>
    <r>
      <rPr>
        <sz val="8"/>
        <rFont val="標楷體"/>
        <family val="4"/>
        <charset val="136"/>
      </rPr>
      <t>個月)</t>
    </r>
  </si>
  <si>
    <r>
      <t>36</t>
    </r>
    <r>
      <rPr>
        <sz val="11"/>
        <rFont val="標楷體"/>
        <family val="4"/>
        <charset val="136"/>
      </rPr>
      <t>個月總金額</t>
    </r>
    <r>
      <rPr>
        <vertAlign val="superscript"/>
        <sz val="11"/>
        <rFont val="Times New Roman"/>
        <family val="1"/>
      </rPr>
      <t>(5)</t>
    </r>
  </si>
  <si>
    <r>
      <t>(1) </t>
    </r>
    <r>
      <rPr>
        <sz val="11"/>
        <rFont val="標楷體"/>
        <family val="4"/>
        <charset val="136"/>
      </rPr>
      <t>恆常服務</t>
    </r>
    <r>
      <rPr>
        <sz val="11"/>
        <rFont val="Times New Roman"/>
        <family val="1"/>
      </rPr>
      <t>36</t>
    </r>
    <r>
      <rPr>
        <sz val="11"/>
        <rFont val="標楷體"/>
        <family val="4"/>
        <charset val="136"/>
      </rPr>
      <t>個月總金額；</t>
    </r>
  </si>
  <si>
    <r>
      <t xml:space="preserve">(2) </t>
    </r>
    <r>
      <rPr>
        <sz val="11"/>
        <rFont val="標楷體"/>
        <family val="4"/>
        <charset val="136"/>
      </rPr>
      <t>大清潔服務</t>
    </r>
    <r>
      <rPr>
        <sz val="11"/>
        <rFont val="Times New Roman"/>
        <family val="1"/>
      </rPr>
      <t>36</t>
    </r>
    <r>
      <rPr>
        <sz val="11"/>
        <rFont val="標楷體"/>
        <family val="4"/>
        <charset val="136"/>
      </rPr>
      <t>個月總金額；</t>
    </r>
  </si>
  <si>
    <r>
      <t xml:space="preserve">(3) </t>
    </r>
    <r>
      <rPr>
        <sz val="11"/>
        <rFont val="標楷體"/>
        <family val="4"/>
        <charset val="136"/>
      </rPr>
      <t>特別清潔服務</t>
    </r>
    <r>
      <rPr>
        <sz val="11"/>
        <rFont val="Times New Roman"/>
        <family val="1"/>
      </rPr>
      <t>36</t>
    </r>
    <r>
      <rPr>
        <sz val="11"/>
        <rFont val="標楷體"/>
        <family val="4"/>
        <charset val="136"/>
      </rPr>
      <t>個月總金額；</t>
    </r>
  </si>
  <si>
    <r>
      <t xml:space="preserve">(4) </t>
    </r>
    <r>
      <rPr>
        <sz val="11"/>
        <rFont val="標楷體"/>
        <family val="4"/>
        <charset val="136"/>
      </rPr>
      <t>滅蟲服務</t>
    </r>
    <r>
      <rPr>
        <sz val="11"/>
        <rFont val="Times New Roman"/>
        <family val="1"/>
      </rPr>
      <t>36</t>
    </r>
    <r>
      <rPr>
        <sz val="11"/>
        <rFont val="標楷體"/>
        <family val="4"/>
        <charset val="136"/>
      </rPr>
      <t>個月總金額；</t>
    </r>
  </si>
  <si>
    <r>
      <t xml:space="preserve">(5) </t>
    </r>
    <r>
      <rPr>
        <sz val="11"/>
        <rFont val="標楷體"/>
        <family val="4"/>
        <charset val="136"/>
      </rPr>
      <t>臨時服務</t>
    </r>
    <r>
      <rPr>
        <sz val="11"/>
        <rFont val="Times New Roman"/>
        <family val="1"/>
      </rPr>
      <t>36</t>
    </r>
    <r>
      <rPr>
        <sz val="11"/>
        <rFont val="標楷體"/>
        <family val="4"/>
        <charset val="136"/>
      </rPr>
      <t>個月總金額；</t>
    </r>
  </si>
  <si>
    <r>
      <rPr>
        <sz val="11"/>
        <rFont val="Times New Roman"/>
        <family val="1"/>
      </rPr>
      <t>(6)</t>
    </r>
    <r>
      <rPr>
        <sz val="11"/>
        <rFont val="標楷體"/>
        <family val="4"/>
        <charset val="136"/>
      </rPr>
      <t>每名清潔員時薪，該時薪為恆常清潔服務及大清潔服務的平均價格。有關時薪將作為計算臨時服務每名清潔員每小時服務的費用，以及將來對恆常服務及大清潔服務增加或減少每名清潔員每小時服務的費用。投標人不可對每名清潔員時薪的計算公式進行修改；</t>
    </r>
  </si>
  <si>
    <r>
      <t xml:space="preserve">(7) </t>
    </r>
    <r>
      <rPr>
        <sz val="11"/>
        <rFont val="標楷體"/>
        <family val="4"/>
        <charset val="136"/>
      </rPr>
      <t>全年</t>
    </r>
    <r>
      <rPr>
        <sz val="11"/>
        <rFont val="Times New Roman"/>
        <family val="1"/>
      </rPr>
      <t>365</t>
    </r>
    <r>
      <rPr>
        <sz val="11"/>
        <rFont val="標楷體"/>
        <family val="4"/>
        <charset val="136"/>
      </rPr>
      <t>日或</t>
    </r>
    <r>
      <rPr>
        <sz val="11"/>
        <rFont val="Times New Roman"/>
        <family val="1"/>
      </rPr>
      <t>366</t>
    </r>
    <r>
      <rPr>
        <sz val="11"/>
        <rFont val="標楷體"/>
        <family val="4"/>
        <charset val="136"/>
      </rPr>
      <t>日均需要提供服務；</t>
    </r>
  </si>
  <si>
    <r>
      <rPr>
        <sz val="11"/>
        <rFont val="Times New Roman"/>
        <family val="1"/>
      </rPr>
      <t>(8) </t>
    </r>
    <r>
      <rPr>
        <sz val="11"/>
        <rFont val="標楷體"/>
        <family val="4"/>
        <charset val="136"/>
      </rPr>
      <t>只需在公共行政工作日提供服務；</t>
    </r>
  </si>
  <si>
    <r>
      <rPr>
        <sz val="11"/>
        <rFont val="Times New Roman"/>
        <family val="1"/>
      </rPr>
      <t xml:space="preserve">(9) </t>
    </r>
    <r>
      <rPr>
        <sz val="11"/>
        <rFont val="標楷體"/>
        <family val="4"/>
        <charset val="136"/>
      </rPr>
      <t>包括在公共行政工作日、公眾假期、公共行政工作人員獲准豁免上班日提供服務，在強制性假日除外；</t>
    </r>
  </si>
  <si>
    <r>
      <rPr>
        <sz val="11"/>
        <rFont val="Times New Roman"/>
        <family val="1"/>
      </rPr>
      <t xml:space="preserve">(10) </t>
    </r>
    <r>
      <rPr>
        <sz val="11"/>
        <rFont val="標楷體"/>
        <family val="4"/>
        <charset val="136"/>
      </rPr>
      <t>在非公共行政工作日提供服務，若當日為強制性假日及因不可抗力而導致公共行政機關關閉日，將與獲判給人協商提供服務的日期；</t>
    </r>
  </si>
  <si>
    <r>
      <rPr>
        <sz val="11"/>
        <rFont val="Times New Roman"/>
        <family val="1"/>
      </rPr>
      <t>(11)</t>
    </r>
    <r>
      <rPr>
        <sz val="11"/>
        <rFont val="標楷體"/>
        <family val="4"/>
        <charset val="136"/>
      </rPr>
      <t>在公共行政工作日提供服務，若當日為公眾假期、公共行政工作人員獲准豁免上班日及因不可抗力而導致公共行政機關關閉之日，將與獲判給人協商提供服務的日期；</t>
    </r>
  </si>
  <si>
    <r>
      <t>(12) </t>
    </r>
    <r>
      <rPr>
        <sz val="11"/>
        <rFont val="標楷體"/>
        <family val="4"/>
        <charset val="136"/>
      </rPr>
      <t>特別服務每次服務費包括所有基本報酬、浮動報酬、保險及其他福利，如為服務點增加/刪減服務次數，則按該服務費用計算；</t>
    </r>
  </si>
  <si>
    <r>
      <t>(13) </t>
    </r>
    <r>
      <rPr>
        <sz val="11"/>
        <rFont val="標楷體"/>
        <family val="4"/>
        <charset val="136"/>
      </rPr>
      <t>滅蟲服務月費包括所有基本報酬、浮動報酬、保險及其他福利，新增/刪減每個滅蟲服務地點，將按該月費進行。投標人不可對額外增減每個地點之月費的計算公式進行修改；</t>
    </r>
  </si>
  <si>
    <r>
      <t>(14) </t>
    </r>
    <r>
      <rPr>
        <sz val="11"/>
        <rFont val="標楷體"/>
        <family val="4"/>
        <charset val="136"/>
      </rPr>
      <t>臨時服務指在恆常服務以外，又或在公共行政工作日、公眾假期、公共行政工作人員獲准豁免上班日及因不可抗力而導致公共行政機關關閉之日提供的服務，獲判給人須按社會工作局要求額外安排清潔員在指定的地點、時間及時數提供清潔服務;
指定地點包括社會工作局之辦公地點、避險中心、緊急疏散停留點或其他因緊急情況而開啟的避難場所等；</t>
    </r>
  </si>
  <si>
    <r>
      <t>(15) </t>
    </r>
    <r>
      <rPr>
        <sz val="11"/>
        <rFont val="標楷體"/>
        <family val="4"/>
        <charset val="136"/>
      </rPr>
      <t>按年總工作時數是指</t>
    </r>
    <r>
      <rPr>
        <sz val="11"/>
        <rFont val="Times New Roman"/>
        <family val="1"/>
      </rPr>
      <t>2020</t>
    </r>
    <r>
      <rPr>
        <sz val="11"/>
        <rFont val="標楷體"/>
        <family val="4"/>
        <charset val="136"/>
      </rPr>
      <t>年、</t>
    </r>
    <r>
      <rPr>
        <sz val="11"/>
        <rFont val="Times New Roman"/>
        <family val="1"/>
      </rPr>
      <t>2021</t>
    </r>
    <r>
      <rPr>
        <sz val="11"/>
        <rFont val="標楷體"/>
        <family val="4"/>
        <charset val="136"/>
      </rPr>
      <t>年、</t>
    </r>
    <r>
      <rPr>
        <sz val="11"/>
        <rFont val="Times New Roman"/>
        <family val="1"/>
      </rPr>
      <t>2022</t>
    </r>
    <r>
      <rPr>
        <sz val="11"/>
        <rFont val="標楷體"/>
        <family val="4"/>
        <charset val="136"/>
      </rPr>
      <t>年、</t>
    </r>
    <r>
      <rPr>
        <sz val="11"/>
        <rFont val="Times New Roman"/>
        <family val="1"/>
      </rPr>
      <t>2023</t>
    </r>
    <r>
      <rPr>
        <sz val="11"/>
        <rFont val="標楷體"/>
        <family val="4"/>
        <charset val="136"/>
      </rPr>
      <t>年及</t>
    </r>
    <r>
      <rPr>
        <sz val="11"/>
        <rFont val="Times New Roman"/>
        <family val="1"/>
      </rPr>
      <t>2024</t>
    </r>
    <r>
      <rPr>
        <sz val="11"/>
        <rFont val="標楷體"/>
        <family val="4"/>
        <charset val="136"/>
      </rPr>
      <t>年預計需由獲給人提供的服務時數，但按實報實銷計算；</t>
    </r>
  </si>
  <si>
    <r>
      <t>澳門西墳馬路</t>
    </r>
    <r>
      <rPr>
        <sz val="11"/>
        <rFont val="Times New Roman"/>
        <family val="1"/>
      </rPr>
      <t>6</t>
    </r>
    <r>
      <rPr>
        <sz val="11"/>
        <rFont val="標楷體"/>
        <family val="4"/>
        <charset val="136"/>
      </rPr>
      <t>號</t>
    </r>
  </si>
  <si>
    <r>
      <t>澳門南灣巴掌圍斜巷</t>
    </r>
    <r>
      <rPr>
        <sz val="11"/>
        <rFont val="Times New Roman"/>
        <family val="1"/>
      </rPr>
      <t>19</t>
    </r>
    <r>
      <rPr>
        <sz val="11"/>
        <rFont val="標楷體"/>
        <family val="4"/>
        <charset val="136"/>
      </rPr>
      <t>號南粵商業中心</t>
    </r>
    <r>
      <rPr>
        <sz val="11"/>
        <rFont val="Times New Roman"/>
        <family val="1"/>
      </rPr>
      <t>9</t>
    </r>
    <r>
      <rPr>
        <sz val="11"/>
        <rFont val="標楷體"/>
        <family val="4"/>
        <charset val="136"/>
      </rPr>
      <t>至</t>
    </r>
    <r>
      <rPr>
        <sz val="11"/>
        <rFont val="Times New Roman"/>
        <family val="1"/>
      </rPr>
      <t>15</t>
    </r>
    <r>
      <rPr>
        <sz val="11"/>
        <rFont val="標楷體"/>
        <family val="4"/>
        <charset val="136"/>
      </rPr>
      <t>樓</t>
    </r>
  </si>
  <si>
    <r>
      <t>澳門青洲大馬路青洲災民中心</t>
    </r>
    <r>
      <rPr>
        <sz val="11"/>
        <rFont val="Times New Roman"/>
        <family val="1"/>
      </rPr>
      <t>7</t>
    </r>
    <r>
      <rPr>
        <sz val="11"/>
        <rFont val="標楷體"/>
        <family val="4"/>
        <charset val="136"/>
      </rPr>
      <t>樓</t>
    </r>
  </si>
  <si>
    <r>
      <t>澳門青洲大馬路青洲災民中心地下、1樓及</t>
    </r>
    <r>
      <rPr>
        <sz val="11"/>
        <rFont val="Times New Roman"/>
        <family val="1"/>
      </rPr>
      <t>2</t>
    </r>
    <r>
      <rPr>
        <sz val="11"/>
        <rFont val="標楷體"/>
        <family val="4"/>
        <charset val="136"/>
      </rPr>
      <t>樓</t>
    </r>
  </si>
  <si>
    <r>
      <t>澳門提督馬路</t>
    </r>
    <r>
      <rPr>
        <sz val="11"/>
        <rFont val="Times New Roman"/>
        <family val="1"/>
      </rPr>
      <t>23</t>
    </r>
    <r>
      <rPr>
        <sz val="11"/>
        <rFont val="標楷體"/>
        <family val="4"/>
        <charset val="136"/>
      </rPr>
      <t>號</t>
    </r>
    <r>
      <rPr>
        <sz val="11"/>
        <rFont val="Times New Roman"/>
        <family val="1"/>
      </rPr>
      <t>A</t>
    </r>
    <r>
      <rPr>
        <sz val="11"/>
        <rFont val="標楷體"/>
        <family val="4"/>
        <charset val="136"/>
      </rPr>
      <t>朗悅居</t>
    </r>
    <r>
      <rPr>
        <sz val="11"/>
        <rFont val="Times New Roman"/>
        <family val="1"/>
      </rPr>
      <t>1</t>
    </r>
    <r>
      <rPr>
        <sz val="11"/>
        <rFont val="標楷體"/>
        <family val="4"/>
        <charset val="136"/>
      </rPr>
      <t>樓</t>
    </r>
  </si>
  <si>
    <r>
      <t>澳門台山新街</t>
    </r>
    <r>
      <rPr>
        <sz val="11"/>
        <rFont val="Times New Roman"/>
        <family val="1"/>
      </rPr>
      <t>1</t>
    </r>
    <r>
      <rPr>
        <sz val="11"/>
        <rFont val="標楷體"/>
        <family val="4"/>
        <charset val="136"/>
      </rPr>
      <t>至</t>
    </r>
    <r>
      <rPr>
        <sz val="11"/>
        <rFont val="Times New Roman"/>
        <family val="1"/>
      </rPr>
      <t>15</t>
    </r>
    <r>
      <rPr>
        <sz val="11"/>
        <rFont val="標楷體"/>
        <family val="4"/>
        <charset val="136"/>
      </rPr>
      <t>號利達新村第</t>
    </r>
    <r>
      <rPr>
        <sz val="11"/>
        <rFont val="Times New Roman"/>
        <family val="1"/>
      </rPr>
      <t>2</t>
    </r>
    <r>
      <rPr>
        <sz val="11"/>
        <rFont val="標楷體"/>
        <family val="4"/>
        <charset val="136"/>
      </rPr>
      <t>期</t>
    </r>
    <r>
      <rPr>
        <sz val="11"/>
        <rFont val="Times New Roman"/>
        <family val="1"/>
      </rPr>
      <t>2</t>
    </r>
    <r>
      <rPr>
        <sz val="11"/>
        <rFont val="標楷體"/>
        <family val="4"/>
        <charset val="136"/>
      </rPr>
      <t>樓</t>
    </r>
  </si>
  <si>
    <r>
      <t>氹仔地堡街泉福新邨第二期第五座</t>
    </r>
    <r>
      <rPr>
        <sz val="11"/>
        <rFont val="Times New Roman"/>
        <family val="1"/>
      </rPr>
      <t>AI</t>
    </r>
  </si>
  <si>
    <r>
      <t>澳門關閘馬路</t>
    </r>
    <r>
      <rPr>
        <sz val="11"/>
        <rFont val="Times New Roman"/>
        <family val="1"/>
      </rPr>
      <t>25</t>
    </r>
    <r>
      <rPr>
        <sz val="11"/>
        <rFont val="標楷體"/>
        <family val="4"/>
        <charset val="136"/>
      </rPr>
      <t>號利達新村第</t>
    </r>
    <r>
      <rPr>
        <sz val="11"/>
        <rFont val="Times New Roman"/>
        <family val="1"/>
      </rPr>
      <t>2</t>
    </r>
    <r>
      <rPr>
        <sz val="11"/>
        <rFont val="標楷體"/>
        <family val="4"/>
        <charset val="136"/>
      </rPr>
      <t>期</t>
    </r>
    <r>
      <rPr>
        <sz val="11"/>
        <rFont val="Times New Roman"/>
        <family val="1"/>
      </rPr>
      <t>2</t>
    </r>
    <r>
      <rPr>
        <sz val="11"/>
        <rFont val="標楷體"/>
        <family val="4"/>
        <charset val="136"/>
      </rPr>
      <t>樓</t>
    </r>
  </si>
  <si>
    <r>
      <t>澳門新口岸飛南第街11號獲多利大廈二樓</t>
    </r>
    <r>
      <rPr>
        <sz val="11"/>
        <rFont val="Times New Roman"/>
        <family val="1"/>
      </rPr>
      <t>AK1</t>
    </r>
  </si>
  <si>
    <r>
      <t>澳門區華利街</t>
    </r>
    <r>
      <rPr>
        <sz val="11"/>
        <rFont val="Times New Roman"/>
        <family val="1"/>
      </rPr>
      <t>10-24</t>
    </r>
    <r>
      <rPr>
        <sz val="11"/>
        <rFont val="標楷體"/>
        <family val="4"/>
        <charset val="136"/>
      </rPr>
      <t>號新寶大廈地下</t>
    </r>
    <r>
      <rPr>
        <sz val="11"/>
        <rFont val="Times New Roman"/>
        <family val="1"/>
      </rPr>
      <t>G</t>
    </r>
    <r>
      <rPr>
        <sz val="11"/>
        <rFont val="標楷體"/>
        <family val="4"/>
        <charset val="136"/>
      </rPr>
      <t>座及</t>
    </r>
    <r>
      <rPr>
        <sz val="11"/>
        <rFont val="Times New Roman"/>
        <family val="1"/>
      </rPr>
      <t>1</t>
    </r>
    <r>
      <rPr>
        <sz val="11"/>
        <rFont val="標楷體"/>
        <family val="4"/>
        <charset val="136"/>
      </rPr>
      <t>樓</t>
    </r>
    <r>
      <rPr>
        <sz val="11"/>
        <rFont val="Times New Roman"/>
        <family val="1"/>
      </rPr>
      <t>A</t>
    </r>
    <r>
      <rPr>
        <sz val="11"/>
        <rFont val="標楷體"/>
        <family val="4"/>
        <charset val="136"/>
      </rPr>
      <t>座</t>
    </r>
  </si>
  <si>
    <r>
      <rPr>
        <sz val="9.5"/>
        <rFont val="標楷體"/>
        <family val="4"/>
      </rPr>
      <t>每月第一個星期六</t>
    </r>
    <r>
      <rPr>
        <sz val="9.5"/>
        <rFont val="Times New Roman"/>
        <family val="1"/>
      </rPr>
      <t xml:space="preserve">
</t>
    </r>
    <r>
      <rPr>
        <sz val="12"/>
        <rFont val="Times New Roman"/>
        <family val="1"/>
      </rPr>
      <t>09:00-12:00</t>
    </r>
    <r>
      <rPr>
        <vertAlign val="superscript"/>
        <sz val="12"/>
        <rFont val="Times New Roman"/>
        <family val="1"/>
      </rPr>
      <t xml:space="preserve"> (10)</t>
    </r>
  </si>
  <si>
    <r>
      <rPr>
        <sz val="9.5"/>
        <rFont val="標楷體"/>
        <family val="4"/>
        <charset val="136"/>
      </rPr>
      <t>每月第二個星期四</t>
    </r>
    <r>
      <rPr>
        <sz val="9.5"/>
        <rFont val="新細明體"/>
        <family val="2"/>
        <charset val="136"/>
        <scheme val="minor"/>
      </rPr>
      <t xml:space="preserve">
</t>
    </r>
    <r>
      <rPr>
        <sz val="12"/>
        <rFont val="Times New Roman"/>
        <family val="1"/>
      </rPr>
      <t xml:space="preserve">13:00-16:00 </t>
    </r>
    <r>
      <rPr>
        <vertAlign val="superscript"/>
        <sz val="12"/>
        <rFont val="Times New Roman"/>
        <family val="1"/>
      </rPr>
      <t>(11)</t>
    </r>
  </si>
  <si>
    <r>
      <rPr>
        <sz val="9.5"/>
        <rFont val="標楷體"/>
        <family val="4"/>
        <charset val="136"/>
      </rPr>
      <t>每月第四個星期一</t>
    </r>
    <r>
      <rPr>
        <sz val="9.5"/>
        <rFont val="新細明體"/>
        <family val="2"/>
        <charset val="136"/>
        <scheme val="minor"/>
      </rPr>
      <t xml:space="preserve">
</t>
    </r>
    <r>
      <rPr>
        <sz val="12"/>
        <rFont val="Times New Roman"/>
        <family val="1"/>
      </rPr>
      <t xml:space="preserve">11:00-13:00 </t>
    </r>
    <r>
      <rPr>
        <vertAlign val="superscript"/>
        <sz val="12"/>
        <rFont val="Times New Roman"/>
        <family val="1"/>
      </rPr>
      <t>(11)</t>
    </r>
  </si>
  <si>
    <r>
      <rPr>
        <sz val="11"/>
        <rFont val="Times New Roman"/>
        <family val="1"/>
      </rPr>
      <t>36</t>
    </r>
    <r>
      <rPr>
        <sz val="11"/>
        <rFont val="標楷體"/>
        <family val="4"/>
        <charset val="136"/>
      </rPr>
      <t>個月總金額</t>
    </r>
    <r>
      <rPr>
        <vertAlign val="superscript"/>
        <sz val="1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</si>
</sst>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_ ;\-0\ "/>
    <numFmt numFmtId="166" formatCode="#,##0_ ;\-#,##0\ "/>
    <numFmt numFmtId="167" formatCode="#,##0.00_ ;\-#,##0.00\ "/>
  </numFmts>
  <fonts count="37">
    <font>
      <sz val="12"/>
      <color theme="1"/>
      <name val="新細明體"/>
      <family val="2"/>
      <charset val="136"/>
      <scheme val="minor"/>
    </font>
    <font>
      <sz val="12"/>
      <color theme="1"/>
      <name val="新細明體"/>
      <family val="2"/>
      <charset val="136"/>
      <scheme val="minor"/>
    </font>
    <font>
      <sz val="12"/>
      <color theme="1"/>
      <name val="新細明體"/>
      <family val="1"/>
      <charset val="136"/>
      <scheme val="minor"/>
    </font>
    <font>
      <sz val="9"/>
      <name val="新細明體"/>
      <family val="2"/>
      <charset val="136"/>
      <scheme val="minor"/>
    </font>
    <font>
      <sz val="11"/>
      <name val="標楷體"/>
      <family val="4"/>
      <charset val="136"/>
    </font>
    <font>
      <vertAlign val="superscript"/>
      <sz val="11"/>
      <name val="Times New Roman"/>
      <family val="1"/>
    </font>
    <font>
      <sz val="9"/>
      <color indexed="81"/>
      <name val="Tahoma"/>
      <family val="2"/>
    </font>
    <font>
      <b/>
      <sz val="9"/>
      <color indexed="81"/>
      <name val="Tahoma"/>
      <family val="2"/>
    </font>
    <font>
      <sz val="10"/>
      <name val="標楷體"/>
      <family val="4"/>
    </font>
    <font>
      <sz val="12"/>
      <name val="新細明體"/>
      <family val="4"/>
      <charset val="136"/>
    </font>
    <font>
      <sz val="7"/>
      <name val="Times New Roman"/>
      <family val="1"/>
    </font>
    <font>
      <sz val="10"/>
      <name val="Times New Roman"/>
      <family val="1"/>
    </font>
    <font>
      <sz val="11"/>
      <name val="Times New Roman"/>
      <family val="1"/>
    </font>
    <font>
      <vertAlign val="superscript"/>
      <sz val="11"/>
      <name val="ＴＩＭ"/>
      <charset val="136"/>
    </font>
    <font>
      <vertAlign val="superscript"/>
      <sz val="10"/>
      <name val="Times New Roman"/>
      <family val="1"/>
    </font>
    <font>
      <sz val="10"/>
      <name val="新細明體"/>
      <family val="2"/>
      <charset val="136"/>
      <scheme val="minor"/>
    </font>
    <font>
      <sz val="10"/>
      <name val="標楷體"/>
      <family val="4"/>
      <charset val="136"/>
    </font>
    <font>
      <sz val="12"/>
      <name val="Times New Roman"/>
      <family val="1"/>
    </font>
    <font>
      <vertAlign val="superscript"/>
      <sz val="10"/>
      <name val="標楷體"/>
      <family val="4"/>
      <charset val="136"/>
    </font>
    <font>
      <sz val="11"/>
      <name val="標楷體"/>
      <family val="1"/>
      <charset val="136"/>
    </font>
    <font>
      <sz val="11"/>
      <name val="新細明體"/>
      <family val="2"/>
      <charset val="136"/>
      <scheme val="minor"/>
    </font>
    <font>
      <sz val="12"/>
      <name val="新細明體"/>
      <family val="2"/>
      <charset val="136"/>
      <scheme val="minor"/>
    </font>
    <font>
      <b/>
      <sz val="11"/>
      <name val="標楷體"/>
      <family val="4"/>
      <charset val="136"/>
    </font>
    <font>
      <b/>
      <sz val="11"/>
      <name val="Times New Roman"/>
      <family val="1"/>
    </font>
    <font>
      <vertAlign val="superscript"/>
      <sz val="11"/>
      <name val="TM"/>
      <family val="1"/>
    </font>
    <font>
      <sz val="10"/>
      <name val="新細明體"/>
      <family val="4"/>
      <charset val="136"/>
    </font>
    <font>
      <b/>
      <vertAlign val="superscript"/>
      <sz val="11"/>
      <name val="Times New Roman"/>
      <family val="1"/>
    </font>
    <font>
      <sz val="9"/>
      <name val="標楷體"/>
      <family val="4"/>
      <charset val="136"/>
    </font>
    <font>
      <sz val="8"/>
      <name val="標楷體"/>
      <family val="4"/>
      <charset val="136"/>
    </font>
    <font>
      <sz val="8"/>
      <name val="Times New Roman"/>
      <family val="1"/>
    </font>
    <font>
      <sz val="9.5"/>
      <name val="新細明體"/>
      <family val="4"/>
      <charset val="136"/>
    </font>
    <font>
      <sz val="9.5"/>
      <name val="標楷體"/>
      <family val="4"/>
    </font>
    <font>
      <sz val="9.5"/>
      <name val="Times New Roman"/>
      <family val="1"/>
    </font>
    <font>
      <sz val="9.5"/>
      <name val="新細明體"/>
      <family val="4"/>
      <charset val="136"/>
      <scheme val="minor"/>
    </font>
    <font>
      <sz val="9.5"/>
      <name val="標楷體"/>
      <family val="4"/>
      <charset val="136"/>
    </font>
    <font>
      <sz val="9.5"/>
      <name val="新細明體"/>
      <family val="2"/>
      <charset val="136"/>
      <scheme val="minor"/>
    </font>
    <font>
      <vertAlign val="superscript"/>
      <sz val="12"/>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4" fontId="2" fillId="0" borderId="0" applyFont="0" applyFill="0" applyBorder="0" applyAlignment="0" applyProtection="0">
      <alignment vertical="center"/>
    </xf>
    <xf numFmtId="0" fontId="2" fillId="0" borderId="0">
      <alignment vertical="center"/>
    </xf>
  </cellStyleXfs>
  <cellXfs count="167">
    <xf numFmtId="0" fontId="0" fillId="0" borderId="0" xfId="0"/>
    <xf numFmtId="164" fontId="23" fillId="0" borderId="0" xfId="1" applyFont="1" applyFill="1" applyBorder="1" applyAlignment="1" applyProtection="1">
      <alignment horizontal="center" vertical="center"/>
    </xf>
    <xf numFmtId="0" fontId="23" fillId="0" borderId="0" xfId="1" applyNumberFormat="1" applyFont="1" applyFill="1" applyBorder="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20" fillId="0" borderId="0" xfId="1" applyNumberFormat="1" applyFont="1" applyFill="1" applyAlignment="1" applyProtection="1">
      <alignment horizontal="center" vertical="center"/>
    </xf>
    <xf numFmtId="0" fontId="20" fillId="0" borderId="0" xfId="1" applyNumberFormat="1" applyFont="1" applyFill="1" applyAlignment="1" applyProtection="1">
      <alignment vertical="center"/>
    </xf>
    <xf numFmtId="164" fontId="20" fillId="0" borderId="0" xfId="1" applyFont="1" applyFill="1" applyAlignment="1" applyProtection="1">
      <alignment vertical="center"/>
    </xf>
    <xf numFmtId="0" fontId="21" fillId="0" borderId="0" xfId="0" applyFont="1" applyFill="1" applyProtection="1"/>
    <xf numFmtId="0" fontId="22" fillId="0" borderId="0" xfId="0" applyFont="1" applyFill="1" applyAlignment="1" applyProtection="1">
      <alignment horizontal="center" vertical="center"/>
    </xf>
    <xf numFmtId="0" fontId="22" fillId="0" borderId="0" xfId="1" applyNumberFormat="1" applyFont="1" applyFill="1" applyAlignment="1" applyProtection="1">
      <alignment horizontal="center" vertical="center"/>
    </xf>
    <xf numFmtId="164" fontId="22" fillId="0" borderId="0" xfId="1" applyFont="1" applyFill="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1" applyNumberFormat="1" applyFont="1" applyFill="1" applyBorder="1" applyAlignment="1" applyProtection="1">
      <alignment horizontal="center" vertical="center"/>
    </xf>
    <xf numFmtId="164" fontId="22" fillId="0" borderId="0" xfId="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49" fontId="21" fillId="0" borderId="0" xfId="0" applyNumberFormat="1" applyFont="1" applyFill="1" applyProtection="1"/>
    <xf numFmtId="49" fontId="21" fillId="0" borderId="0" xfId="0" applyNumberFormat="1" applyFont="1" applyFill="1" applyBorder="1" applyProtection="1"/>
    <xf numFmtId="43" fontId="21" fillId="0" borderId="0" xfId="0" applyNumberFormat="1" applyFont="1" applyFill="1" applyProtection="1"/>
    <xf numFmtId="164" fontId="21" fillId="0" borderId="0" xfId="1" applyFont="1" applyFill="1" applyProtection="1"/>
    <xf numFmtId="0" fontId="4" fillId="0" borderId="0" xfId="0" applyFont="1" applyFill="1" applyBorder="1" applyAlignment="1" applyProtection="1">
      <alignment horizontal="center" vertical="center" wrapText="1"/>
    </xf>
    <xf numFmtId="43" fontId="12" fillId="0" borderId="0" xfId="1" applyNumberFormat="1" applyFont="1" applyFill="1" applyBorder="1" applyAlignment="1" applyProtection="1">
      <alignment horizontal="center" vertical="center" wrapText="1"/>
    </xf>
    <xf numFmtId="43" fontId="12" fillId="0" borderId="0" xfId="0" applyNumberFormat="1" applyFont="1" applyFill="1" applyBorder="1" applyAlignment="1" applyProtection="1">
      <alignment vertical="center" wrapText="1"/>
    </xf>
    <xf numFmtId="43" fontId="12" fillId="0" borderId="0" xfId="0" applyNumberFormat="1" applyFont="1" applyFill="1" applyBorder="1" applyAlignment="1" applyProtection="1">
      <alignment horizontal="center" vertical="center" wrapText="1"/>
    </xf>
    <xf numFmtId="164" fontId="12" fillId="0" borderId="0" xfId="1" applyFont="1" applyFill="1" applyBorder="1" applyAlignment="1" applyProtection="1">
      <alignment horizontal="right" vertical="center" wrapText="1"/>
    </xf>
    <xf numFmtId="0" fontId="15" fillId="0" borderId="1"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top" wrapText="1"/>
    </xf>
    <xf numFmtId="0" fontId="12" fillId="0" borderId="0" xfId="0" applyFont="1" applyFill="1" applyBorder="1" applyAlignment="1" applyProtection="1">
      <alignment horizontal="center" vertical="center" wrapText="1"/>
    </xf>
    <xf numFmtId="164" fontId="12" fillId="0" borderId="0" xfId="1" applyFont="1" applyFill="1" applyBorder="1" applyAlignment="1" applyProtection="1">
      <alignment horizontal="center" vertical="center" wrapText="1"/>
    </xf>
    <xf numFmtId="164" fontId="12" fillId="0" borderId="0" xfId="1" applyFont="1" applyFill="1" applyBorder="1" applyAlignment="1" applyProtection="1">
      <alignment horizontal="center" vertical="center"/>
    </xf>
    <xf numFmtId="164" fontId="16" fillId="0" borderId="0" xfId="1"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164" fontId="28" fillId="0" borderId="0" xfId="1" applyFont="1" applyFill="1" applyBorder="1" applyAlignment="1" applyProtection="1">
      <alignment horizontal="center" wrapText="1"/>
    </xf>
    <xf numFmtId="164" fontId="12" fillId="0" borderId="0" xfId="1" applyFont="1" applyFill="1" applyBorder="1" applyAlignment="1" applyProtection="1"/>
    <xf numFmtId="164" fontId="12" fillId="0" borderId="0" xfId="1" applyFont="1" applyFill="1" applyBorder="1" applyAlignment="1" applyProtection="1">
      <alignment vertical="center"/>
    </xf>
    <xf numFmtId="164" fontId="21" fillId="0" borderId="0" xfId="1" applyFont="1" applyFill="1" applyAlignment="1" applyProtection="1">
      <alignment horizontal="right"/>
    </xf>
    <xf numFmtId="0" fontId="22" fillId="0" borderId="1" xfId="0" applyFont="1" applyFill="1" applyBorder="1" applyAlignment="1" applyProtection="1">
      <alignment horizontal="center" vertical="center" wrapText="1"/>
    </xf>
    <xf numFmtId="0" fontId="21" fillId="0" borderId="0" xfId="0" applyFont="1" applyFill="1" applyAlignment="1" applyProtection="1">
      <alignment horizontal="center" vertical="center"/>
    </xf>
    <xf numFmtId="0" fontId="21" fillId="0" borderId="0" xfId="1" applyNumberFormat="1" applyFont="1" applyFill="1" applyAlignment="1" applyProtection="1">
      <alignment horizontal="center" vertical="center"/>
    </xf>
    <xf numFmtId="0" fontId="21" fillId="0" borderId="0" xfId="0" applyNumberFormat="1" applyFont="1" applyFill="1" applyProtection="1"/>
    <xf numFmtId="43" fontId="4" fillId="0" borderId="1" xfId="1" applyNumberFormat="1" applyFont="1" applyFill="1" applyBorder="1" applyAlignment="1" applyProtection="1">
      <alignment horizontal="center" vertical="center" wrapText="1"/>
    </xf>
    <xf numFmtId="166" fontId="12" fillId="0" borderId="1" xfId="1" applyNumberFormat="1" applyFont="1" applyFill="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xf>
    <xf numFmtId="0" fontId="4" fillId="0" borderId="1" xfId="0" applyFont="1" applyFill="1" applyBorder="1" applyAlignment="1" applyProtection="1">
      <alignment horizontal="right" vertical="center" wrapText="1"/>
    </xf>
    <xf numFmtId="43" fontId="12" fillId="0" borderId="1" xfId="1"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64" fontId="12" fillId="0" borderId="3" xfId="1" applyFont="1" applyFill="1" applyBorder="1" applyAlignment="1" applyProtection="1">
      <alignment horizontal="right" vertical="center"/>
      <protection locked="0"/>
    </xf>
    <xf numFmtId="164" fontId="12" fillId="0" borderId="4" xfId="1" applyFont="1" applyFill="1" applyBorder="1" applyAlignment="1" applyProtection="1">
      <alignment horizontal="right" vertical="center"/>
      <protection locked="0"/>
    </xf>
    <xf numFmtId="164" fontId="12" fillId="0" borderId="5" xfId="1" applyFont="1" applyFill="1" applyBorder="1" applyAlignment="1" applyProtection="1">
      <alignment horizontal="right" vertical="center"/>
      <protection locked="0"/>
    </xf>
    <xf numFmtId="164" fontId="12" fillId="0" borderId="3" xfId="1" applyFont="1" applyFill="1" applyBorder="1" applyAlignment="1" applyProtection="1">
      <alignment horizontal="right" vertical="center"/>
    </xf>
    <xf numFmtId="164" fontId="12" fillId="0" borderId="4" xfId="1" applyFont="1" applyFill="1" applyBorder="1" applyAlignment="1" applyProtection="1">
      <alignment horizontal="right" vertical="center"/>
    </xf>
    <xf numFmtId="164" fontId="12" fillId="0" borderId="5" xfId="1" applyFont="1" applyFill="1" applyBorder="1" applyAlignment="1" applyProtection="1">
      <alignment horizontal="right" vertical="center"/>
    </xf>
    <xf numFmtId="167" fontId="12" fillId="0" borderId="1" xfId="1"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4" fillId="0" borderId="1" xfId="1" applyNumberFormat="1" applyFont="1" applyFill="1" applyBorder="1" applyAlignment="1" applyProtection="1">
      <alignment horizontal="center" vertical="center" wrapText="1"/>
    </xf>
    <xf numFmtId="0" fontId="12" fillId="0" borderId="1" xfId="1"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4" fillId="0" borderId="1" xfId="0" applyFont="1" applyFill="1" applyBorder="1" applyAlignment="1" applyProtection="1">
      <alignment horizontal="right" vertical="center" wrapText="1" indent="1"/>
    </xf>
    <xf numFmtId="167" fontId="12" fillId="0" borderId="3" xfId="1" applyNumberFormat="1" applyFont="1" applyFill="1" applyBorder="1" applyAlignment="1" applyProtection="1">
      <alignment horizontal="right" vertical="center" wrapText="1"/>
      <protection locked="0"/>
    </xf>
    <xf numFmtId="167" fontId="12" fillId="0" borderId="4" xfId="1" applyNumberFormat="1" applyFont="1" applyFill="1" applyBorder="1" applyAlignment="1" applyProtection="1">
      <alignment horizontal="right" vertical="center" wrapText="1"/>
      <protection locked="0"/>
    </xf>
    <xf numFmtId="167" fontId="12" fillId="0" borderId="5" xfId="1"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164" fontId="11" fillId="0" borderId="1" xfId="1" applyFont="1" applyFill="1" applyBorder="1" applyAlignment="1" applyProtection="1">
      <alignment horizontal="center" vertical="center" wrapText="1"/>
    </xf>
    <xf numFmtId="164" fontId="12" fillId="0" borderId="1" xfId="1" applyFont="1" applyFill="1" applyBorder="1" applyAlignment="1" applyProtection="1">
      <alignment horizontal="center" vertical="center" wrapText="1"/>
    </xf>
    <xf numFmtId="164" fontId="4" fillId="0" borderId="1" xfId="1" applyFont="1" applyFill="1" applyBorder="1" applyAlignment="1" applyProtection="1">
      <alignment horizontal="center" vertical="center" wrapText="1"/>
    </xf>
    <xf numFmtId="0" fontId="4" fillId="0" borderId="1" xfId="0" applyFont="1" applyFill="1" applyBorder="1" applyAlignment="1" applyProtection="1">
      <alignment horizontal="right" vertical="center"/>
      <protection locked="0"/>
    </xf>
    <xf numFmtId="164" fontId="28" fillId="0" borderId="1" xfId="1" applyFont="1" applyFill="1" applyBorder="1" applyAlignment="1" applyProtection="1">
      <alignment horizontal="center" wrapText="1"/>
    </xf>
    <xf numFmtId="0" fontId="12" fillId="0" borderId="3"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165" fontId="12" fillId="0" borderId="1" xfId="1"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top" wrapText="1"/>
    </xf>
    <xf numFmtId="0" fontId="25" fillId="0" borderId="1" xfId="0" applyFont="1" applyFill="1" applyBorder="1" applyAlignment="1" applyProtection="1">
      <alignment horizontal="center" vertical="top" wrapText="1"/>
    </xf>
    <xf numFmtId="164" fontId="12" fillId="0" borderId="1" xfId="1" applyFont="1" applyFill="1" applyBorder="1" applyAlignment="1" applyProtection="1">
      <alignment horizontal="right" vertical="center"/>
    </xf>
    <xf numFmtId="43" fontId="12" fillId="0" borderId="1" xfId="1" applyNumberFormat="1" applyFont="1" applyFill="1" applyBorder="1" applyAlignment="1" applyProtection="1">
      <alignment horizontal="right" vertical="center" wrapText="1"/>
    </xf>
    <xf numFmtId="0" fontId="23" fillId="0" borderId="1" xfId="0" applyFont="1" applyFill="1" applyBorder="1" applyAlignment="1" applyProtection="1">
      <alignment horizontal="center" vertical="center"/>
    </xf>
    <xf numFmtId="164" fontId="23" fillId="0" borderId="1" xfId="1" applyFont="1" applyFill="1" applyBorder="1" applyAlignment="1" applyProtection="1">
      <alignment horizontal="right" vertical="center"/>
    </xf>
    <xf numFmtId="0" fontId="22" fillId="0" borderId="0" xfId="0" applyFont="1" applyFill="1" applyAlignment="1" applyProtection="1">
      <alignment horizontal="center" vertical="center"/>
    </xf>
    <xf numFmtId="0" fontId="22" fillId="0" borderId="0" xfId="0" applyFont="1" applyFill="1" applyBorder="1" applyAlignment="1" applyProtection="1">
      <alignment horizontal="right" vertical="center"/>
    </xf>
    <xf numFmtId="0" fontId="22" fillId="0" borderId="0" xfId="0" applyFont="1" applyFill="1" applyBorder="1" applyAlignment="1" applyProtection="1">
      <alignment horizontal="center" vertical="center"/>
    </xf>
    <xf numFmtId="0" fontId="4" fillId="0" borderId="3" xfId="1" applyNumberFormat="1" applyFont="1" applyFill="1" applyBorder="1" applyAlignment="1" applyProtection="1">
      <alignment horizontal="center" vertical="center" wrapText="1"/>
    </xf>
    <xf numFmtId="0" fontId="4" fillId="0" borderId="5" xfId="1"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3"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30" fillId="0" borderId="1"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6" fillId="0" borderId="1" xfId="0" applyFont="1" applyFill="1" applyBorder="1" applyAlignment="1" applyProtection="1">
      <alignment horizontal="center" vertical="top" wrapText="1"/>
    </xf>
    <xf numFmtId="0" fontId="33" fillId="0" borderId="1" xfId="0" applyFont="1" applyFill="1" applyBorder="1" applyAlignment="1" applyProtection="1">
      <alignment horizontal="center" vertical="top" wrapText="1"/>
    </xf>
    <xf numFmtId="0" fontId="11" fillId="0" borderId="1" xfId="0" applyFont="1" applyFill="1" applyBorder="1" applyAlignment="1" applyProtection="1">
      <alignment horizontal="center" vertical="top" wrapText="1"/>
    </xf>
    <xf numFmtId="0" fontId="22" fillId="0" borderId="3"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12" fillId="0" borderId="0" xfId="0" applyFont="1" applyFill="1" applyAlignment="1" applyProtection="1">
      <alignment vertical="center" wrapText="1"/>
    </xf>
    <xf numFmtId="0" fontId="17" fillId="0" borderId="1" xfId="0" applyFont="1" applyFill="1" applyBorder="1" applyAlignment="1" applyProtection="1">
      <alignment horizontal="center" vertical="top" wrapText="1"/>
    </xf>
    <xf numFmtId="0" fontId="4" fillId="0" borderId="0" xfId="0"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4" fillId="0" borderId="3" xfId="0" applyFont="1" applyFill="1" applyBorder="1" applyAlignment="1" applyProtection="1">
      <alignment horizontal="right" vertical="center" wrapText="1"/>
    </xf>
    <xf numFmtId="0" fontId="4" fillId="0" borderId="4" xfId="0" applyFont="1" applyFill="1" applyBorder="1" applyAlignment="1" applyProtection="1">
      <alignment horizontal="right" vertical="center" wrapText="1"/>
    </xf>
    <xf numFmtId="0" fontId="4" fillId="0" borderId="5" xfId="0" applyFont="1" applyFill="1" applyBorder="1" applyAlignment="1" applyProtection="1">
      <alignment horizontal="right" vertical="center" wrapText="1"/>
    </xf>
    <xf numFmtId="0" fontId="12" fillId="0" borderId="3" xfId="0" applyFont="1" applyFill="1" applyBorder="1" applyAlignment="1" applyProtection="1">
      <alignment horizontal="right" vertical="center" wrapText="1"/>
    </xf>
    <xf numFmtId="0" fontId="12" fillId="0" borderId="4" xfId="0" applyFont="1" applyFill="1" applyBorder="1" applyAlignment="1" applyProtection="1">
      <alignment horizontal="right" vertical="center" wrapText="1"/>
    </xf>
    <xf numFmtId="0" fontId="12" fillId="0" borderId="5" xfId="0" applyFont="1" applyFill="1" applyBorder="1" applyAlignment="1" applyProtection="1">
      <alignment horizontal="right" vertical="center" wrapText="1"/>
    </xf>
    <xf numFmtId="4" fontId="12" fillId="0" borderId="1" xfId="1" applyNumberFormat="1" applyFont="1" applyFill="1" applyBorder="1" applyAlignment="1" applyProtection="1">
      <alignment horizontal="right" vertical="center" wrapText="1"/>
      <protection locked="0"/>
    </xf>
    <xf numFmtId="0" fontId="4" fillId="0" borderId="0" xfId="0" applyFont="1" applyFill="1" applyAlignment="1" applyProtection="1">
      <alignment vertical="center" wrapText="1"/>
    </xf>
    <xf numFmtId="0" fontId="12" fillId="0" borderId="0" xfId="0" applyFont="1" applyFill="1" applyAlignment="1" applyProtection="1">
      <alignment horizontal="left" wrapText="1"/>
    </xf>
    <xf numFmtId="164" fontId="22" fillId="0" borderId="1" xfId="1"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164" fontId="12" fillId="0" borderId="11" xfId="1" applyFont="1" applyFill="1" applyBorder="1" applyAlignment="1" applyProtection="1">
      <alignment horizontal="center" vertical="center" wrapText="1"/>
    </xf>
    <xf numFmtId="164" fontId="12" fillId="0" borderId="12" xfId="1" applyFont="1" applyFill="1" applyBorder="1" applyAlignment="1" applyProtection="1">
      <alignment horizontal="center" vertical="center" wrapText="1"/>
    </xf>
    <xf numFmtId="164" fontId="12" fillId="0" borderId="13" xfId="1" applyFont="1" applyFill="1" applyBorder="1" applyAlignment="1" applyProtection="1">
      <alignment horizontal="center" vertical="center" wrapText="1"/>
    </xf>
    <xf numFmtId="43" fontId="12" fillId="0" borderId="3" xfId="0" applyNumberFormat="1" applyFont="1" applyFill="1" applyBorder="1" applyAlignment="1" applyProtection="1">
      <alignment horizontal="center" vertical="center" wrapText="1"/>
    </xf>
    <xf numFmtId="164" fontId="16" fillId="0" borderId="7" xfId="1" applyFont="1" applyFill="1" applyBorder="1" applyAlignment="1" applyProtection="1">
      <alignment horizontal="center" vertical="center" wrapText="1"/>
    </xf>
    <xf numFmtId="164" fontId="16" fillId="0" borderId="2" xfId="1" applyFont="1" applyFill="1" applyBorder="1" applyAlignment="1" applyProtection="1">
      <alignment horizontal="center" vertical="center" wrapText="1"/>
    </xf>
    <xf numFmtId="164" fontId="16" fillId="0" borderId="8" xfId="1" applyFont="1" applyFill="1" applyBorder="1" applyAlignment="1" applyProtection="1">
      <alignment horizontal="center" vertical="center" wrapText="1"/>
    </xf>
    <xf numFmtId="164" fontId="16" fillId="0" borderId="9" xfId="1" applyFont="1" applyFill="1" applyBorder="1" applyAlignment="1" applyProtection="1">
      <alignment horizontal="center" vertical="center" wrapText="1"/>
    </xf>
    <xf numFmtId="164" fontId="16" fillId="0" borderId="0" xfId="1" applyFont="1" applyFill="1" applyBorder="1" applyAlignment="1" applyProtection="1">
      <alignment horizontal="center" vertical="center" wrapText="1"/>
    </xf>
    <xf numFmtId="164" fontId="16" fillId="0" borderId="10" xfId="1" applyFont="1" applyFill="1" applyBorder="1" applyAlignment="1" applyProtection="1">
      <alignment horizontal="center" vertical="center" wrapText="1"/>
    </xf>
    <xf numFmtId="164" fontId="16" fillId="0" borderId="11" xfId="1" applyFont="1" applyFill="1" applyBorder="1" applyAlignment="1" applyProtection="1">
      <alignment horizontal="center" vertical="center" wrapText="1"/>
    </xf>
    <xf numFmtId="164" fontId="16" fillId="0" borderId="12" xfId="1" applyFont="1" applyFill="1" applyBorder="1" applyAlignment="1" applyProtection="1">
      <alignment horizontal="center" vertical="center" wrapText="1"/>
    </xf>
    <xf numFmtId="164" fontId="16" fillId="0" borderId="13" xfId="1"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164" fontId="16" fillId="0" borderId="3" xfId="1" applyFont="1" applyFill="1" applyBorder="1" applyAlignment="1" applyProtection="1">
      <alignment horizontal="center" vertical="center" wrapText="1"/>
    </xf>
    <xf numFmtId="164" fontId="16" fillId="0" borderId="4" xfId="1" applyFont="1" applyFill="1" applyBorder="1" applyAlignment="1" applyProtection="1">
      <alignment horizontal="center" vertical="center" wrapText="1"/>
    </xf>
    <xf numFmtId="164" fontId="16" fillId="0" borderId="5" xfId="1" applyFont="1" applyFill="1" applyBorder="1" applyAlignment="1" applyProtection="1">
      <alignment horizontal="center" vertical="center" wrapText="1"/>
    </xf>
    <xf numFmtId="164" fontId="12" fillId="0" borderId="3" xfId="1" applyFont="1" applyFill="1" applyBorder="1" applyAlignment="1" applyProtection="1">
      <alignment horizontal="center" vertical="center" wrapText="1"/>
    </xf>
    <xf numFmtId="164" fontId="12" fillId="0" borderId="4" xfId="1" applyFont="1" applyFill="1" applyBorder="1" applyAlignment="1" applyProtection="1">
      <alignment horizontal="center" vertical="center" wrapText="1"/>
    </xf>
    <xf numFmtId="164" fontId="12" fillId="0" borderId="5" xfId="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164" fontId="12" fillId="0" borderId="3" xfId="1" applyFont="1" applyFill="1" applyBorder="1" applyAlignment="1" applyProtection="1">
      <alignment horizontal="center"/>
    </xf>
    <xf numFmtId="164" fontId="12" fillId="0" borderId="4" xfId="1" applyFont="1" applyFill="1" applyBorder="1" applyAlignment="1" applyProtection="1">
      <alignment horizontal="center"/>
    </xf>
    <xf numFmtId="164" fontId="12" fillId="0" borderId="5" xfId="1" applyFont="1" applyFill="1" applyBorder="1" applyAlignment="1" applyProtection="1">
      <alignment horizontal="center"/>
    </xf>
    <xf numFmtId="164" fontId="12" fillId="0" borderId="3" xfId="1" applyFont="1" applyFill="1" applyBorder="1" applyAlignment="1" applyProtection="1">
      <alignment horizontal="center" vertical="center"/>
    </xf>
    <xf numFmtId="164" fontId="12" fillId="0" borderId="4" xfId="1" applyFont="1" applyFill="1" applyBorder="1" applyAlignment="1" applyProtection="1">
      <alignment horizontal="center" vertical="center"/>
    </xf>
    <xf numFmtId="164" fontId="12" fillId="0" borderId="5" xfId="1" applyFont="1" applyFill="1" applyBorder="1" applyAlignment="1" applyProtection="1">
      <alignment horizontal="center" vertical="center"/>
    </xf>
    <xf numFmtId="2" fontId="12" fillId="0" borderId="3" xfId="1" applyNumberFormat="1" applyFont="1" applyFill="1" applyBorder="1" applyAlignment="1" applyProtection="1">
      <alignment horizontal="center" vertical="center" wrapText="1"/>
    </xf>
    <xf numFmtId="2" fontId="12" fillId="0" borderId="4" xfId="1" applyNumberFormat="1" applyFont="1" applyFill="1" applyBorder="1" applyAlignment="1" applyProtection="1">
      <alignment horizontal="center" vertical="center" wrapText="1"/>
    </xf>
    <xf numFmtId="2" fontId="12" fillId="0" borderId="5" xfId="1" applyNumberFormat="1" applyFont="1" applyFill="1" applyBorder="1" applyAlignment="1" applyProtection="1">
      <alignment horizontal="center" vertical="center" wrapText="1"/>
    </xf>
  </cellXfs>
  <cellStyles count="4">
    <cellStyle name="一般" xfId="0" builtinId="0"/>
    <cellStyle name="一般 2" xfId="3"/>
    <cellStyle name="千分位" xfId="1" builtinId="3"/>
    <cellStyle name="千分位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5"/>
  <sheetViews>
    <sheetView tabSelected="1" topLeftCell="A8" zoomScale="80" zoomScaleNormal="80" workbookViewId="0">
      <selection activeCell="I17" sqref="I17:AA17"/>
    </sheetView>
  </sheetViews>
  <sheetFormatPr defaultRowHeight="16.5"/>
  <cols>
    <col min="1" max="1" width="6.75" style="8" customWidth="1"/>
    <col min="2" max="9" width="3.875" style="8" customWidth="1"/>
    <col min="10" max="10" width="3.875" style="41" customWidth="1"/>
    <col min="11" max="11" width="3.875" style="42" customWidth="1"/>
    <col min="12" max="12" width="4.125" style="42" customWidth="1"/>
    <col min="13" max="13" width="6" style="42" customWidth="1"/>
    <col min="14" max="14" width="3.875" style="42" customWidth="1"/>
    <col min="15" max="22" width="3.875" style="43" customWidth="1"/>
    <col min="23" max="26" width="3.875" style="8" customWidth="1"/>
    <col min="27" max="27" width="11.125" style="8" bestFit="1" customWidth="1"/>
    <col min="28" max="28" width="12.625" style="8" bestFit="1" customWidth="1"/>
    <col min="29" max="16384" width="9" style="8"/>
  </cols>
  <sheetData>
    <row r="1" spans="1:27">
      <c r="A1" s="3"/>
      <c r="B1" s="3"/>
      <c r="C1" s="3"/>
      <c r="D1" s="3"/>
      <c r="E1" s="3"/>
      <c r="F1" s="3"/>
      <c r="G1" s="3"/>
      <c r="H1" s="3"/>
      <c r="I1" s="3"/>
      <c r="J1" s="4"/>
      <c r="K1" s="5"/>
      <c r="L1" s="5"/>
      <c r="M1" s="5"/>
      <c r="N1" s="5"/>
      <c r="O1" s="6"/>
      <c r="P1" s="6"/>
      <c r="Q1" s="6"/>
      <c r="R1" s="6"/>
      <c r="S1" s="6"/>
      <c r="T1" s="6"/>
      <c r="U1" s="6"/>
      <c r="V1" s="6"/>
      <c r="W1" s="7"/>
      <c r="X1" s="7"/>
      <c r="Y1" s="7"/>
      <c r="Z1" s="7"/>
      <c r="AA1" s="7"/>
    </row>
    <row r="2" spans="1:27">
      <c r="A2" s="86" t="s">
        <v>37</v>
      </c>
      <c r="B2" s="86"/>
      <c r="C2" s="86"/>
      <c r="D2" s="86"/>
      <c r="E2" s="86"/>
      <c r="F2" s="86"/>
      <c r="G2" s="86"/>
      <c r="H2" s="86"/>
      <c r="I2" s="86"/>
      <c r="J2" s="86"/>
      <c r="K2" s="86"/>
      <c r="L2" s="86"/>
      <c r="M2" s="86"/>
      <c r="N2" s="86"/>
      <c r="O2" s="86"/>
      <c r="P2" s="86"/>
      <c r="Q2" s="86"/>
      <c r="R2" s="86"/>
      <c r="S2" s="86"/>
      <c r="T2" s="86"/>
      <c r="U2" s="86"/>
      <c r="V2" s="86"/>
      <c r="W2" s="86"/>
      <c r="X2" s="86"/>
      <c r="Y2" s="86"/>
      <c r="Z2" s="86"/>
      <c r="AA2" s="86"/>
    </row>
    <row r="3" spans="1:27">
      <c r="A3" s="9"/>
      <c r="B3" s="9"/>
      <c r="C3" s="9"/>
      <c r="D3" s="9"/>
      <c r="E3" s="9"/>
      <c r="F3" s="9"/>
      <c r="G3" s="9"/>
      <c r="H3" s="9"/>
      <c r="I3" s="9"/>
      <c r="J3" s="9"/>
      <c r="K3" s="10"/>
      <c r="L3" s="10"/>
      <c r="M3" s="10"/>
      <c r="N3" s="10"/>
      <c r="O3" s="10"/>
      <c r="P3" s="10"/>
      <c r="Q3" s="10"/>
      <c r="R3" s="10"/>
      <c r="S3" s="10"/>
      <c r="T3" s="10"/>
      <c r="U3" s="10"/>
      <c r="V3" s="10"/>
      <c r="W3" s="11"/>
      <c r="X3" s="11"/>
      <c r="Y3" s="11"/>
      <c r="Z3" s="11"/>
      <c r="AA3" s="11"/>
    </row>
    <row r="4" spans="1:27">
      <c r="A4" s="87" t="s">
        <v>2</v>
      </c>
      <c r="B4" s="87"/>
      <c r="C4" s="88"/>
      <c r="D4" s="88"/>
      <c r="E4" s="88"/>
      <c r="F4" s="88"/>
      <c r="G4" s="88"/>
      <c r="H4" s="88"/>
      <c r="I4" s="88"/>
      <c r="J4" s="88"/>
      <c r="K4" s="88"/>
      <c r="L4" s="88"/>
      <c r="M4" s="88"/>
      <c r="N4" s="88"/>
      <c r="O4" s="88"/>
      <c r="P4" s="88"/>
      <c r="Q4" s="88"/>
      <c r="R4" s="88"/>
      <c r="S4" s="88"/>
      <c r="T4" s="88"/>
      <c r="U4" s="88"/>
      <c r="V4" s="88"/>
      <c r="W4" s="88"/>
      <c r="X4" s="88"/>
      <c r="Y4" s="88"/>
      <c r="Z4" s="88"/>
      <c r="AA4" s="88"/>
    </row>
    <row r="5" spans="1:27">
      <c r="A5" s="12"/>
      <c r="B5" s="12"/>
      <c r="C5" s="12"/>
      <c r="D5" s="12"/>
      <c r="E5" s="12"/>
      <c r="F5" s="12"/>
      <c r="G5" s="12"/>
      <c r="H5" s="12"/>
      <c r="I5" s="12"/>
      <c r="J5" s="12"/>
      <c r="K5" s="13"/>
      <c r="L5" s="13"/>
      <c r="M5" s="13"/>
      <c r="N5" s="13"/>
      <c r="O5" s="13"/>
      <c r="P5" s="13"/>
      <c r="Q5" s="13"/>
      <c r="R5" s="13"/>
      <c r="S5" s="13"/>
      <c r="T5" s="13"/>
      <c r="U5" s="13"/>
      <c r="V5" s="13"/>
      <c r="W5" s="14"/>
      <c r="X5" s="14"/>
      <c r="Y5" s="14"/>
      <c r="Z5" s="14"/>
      <c r="AA5" s="14"/>
    </row>
    <row r="6" spans="1:27">
      <c r="A6" s="84" t="s">
        <v>90</v>
      </c>
      <c r="B6" s="84"/>
      <c r="C6" s="84"/>
      <c r="D6" s="84"/>
      <c r="E6" s="84"/>
      <c r="F6" s="84" t="s">
        <v>91</v>
      </c>
      <c r="G6" s="84"/>
      <c r="H6" s="84"/>
      <c r="I6" s="84"/>
      <c r="J6" s="84"/>
      <c r="K6" s="84"/>
      <c r="L6" s="84"/>
      <c r="M6" s="84"/>
      <c r="N6" s="84"/>
      <c r="O6" s="84"/>
      <c r="P6" s="84"/>
      <c r="Q6" s="84"/>
      <c r="R6" s="84"/>
      <c r="S6" s="84"/>
      <c r="T6" s="84"/>
      <c r="U6" s="84"/>
      <c r="V6" s="84"/>
      <c r="W6" s="84"/>
      <c r="X6" s="84"/>
      <c r="Y6" s="84"/>
      <c r="Z6" s="84"/>
      <c r="AA6" s="84"/>
    </row>
    <row r="7" spans="1:27" ht="16.5" customHeight="1">
      <c r="A7" s="49" t="s">
        <v>92</v>
      </c>
      <c r="B7" s="49" t="s">
        <v>93</v>
      </c>
      <c r="C7" s="49"/>
      <c r="D7" s="49"/>
      <c r="E7" s="49"/>
      <c r="F7" s="50" t="s">
        <v>3</v>
      </c>
      <c r="G7" s="50"/>
      <c r="H7" s="50"/>
      <c r="I7" s="75"/>
      <c r="J7" s="75"/>
      <c r="K7" s="75"/>
      <c r="L7" s="75"/>
      <c r="M7" s="75"/>
      <c r="N7" s="75"/>
      <c r="O7" s="75"/>
      <c r="P7" s="75"/>
      <c r="Q7" s="75"/>
      <c r="R7" s="75"/>
      <c r="S7" s="75"/>
      <c r="T7" s="75"/>
      <c r="U7" s="75"/>
      <c r="V7" s="75"/>
      <c r="W7" s="75"/>
      <c r="X7" s="75"/>
      <c r="Y7" s="75"/>
      <c r="Z7" s="75"/>
      <c r="AA7" s="75"/>
    </row>
    <row r="8" spans="1:27">
      <c r="A8" s="49"/>
      <c r="B8" s="49"/>
      <c r="C8" s="49"/>
      <c r="D8" s="49"/>
      <c r="E8" s="49"/>
      <c r="F8" s="49" t="s">
        <v>1</v>
      </c>
      <c r="G8" s="49"/>
      <c r="H8" s="49"/>
      <c r="I8" s="82">
        <f>U37</f>
        <v>0</v>
      </c>
      <c r="J8" s="82"/>
      <c r="K8" s="82"/>
      <c r="L8" s="82"/>
      <c r="M8" s="82"/>
      <c r="N8" s="82"/>
      <c r="O8" s="82"/>
      <c r="P8" s="82"/>
      <c r="Q8" s="82"/>
      <c r="R8" s="82"/>
      <c r="S8" s="82"/>
      <c r="T8" s="82"/>
      <c r="U8" s="82"/>
      <c r="V8" s="82"/>
      <c r="W8" s="82"/>
      <c r="X8" s="82"/>
      <c r="Y8" s="82"/>
      <c r="Z8" s="82"/>
      <c r="AA8" s="82"/>
    </row>
    <row r="9" spans="1:27" ht="16.5" customHeight="1">
      <c r="A9" s="49" t="s">
        <v>94</v>
      </c>
      <c r="B9" s="49" t="s">
        <v>95</v>
      </c>
      <c r="C9" s="49"/>
      <c r="D9" s="49"/>
      <c r="E9" s="49"/>
      <c r="F9" s="50" t="s">
        <v>3</v>
      </c>
      <c r="G9" s="50"/>
      <c r="H9" s="50"/>
      <c r="I9" s="75"/>
      <c r="J9" s="75"/>
      <c r="K9" s="75"/>
      <c r="L9" s="75"/>
      <c r="M9" s="75"/>
      <c r="N9" s="75"/>
      <c r="O9" s="75"/>
      <c r="P9" s="75"/>
      <c r="Q9" s="75"/>
      <c r="R9" s="75"/>
      <c r="S9" s="75"/>
      <c r="T9" s="75"/>
      <c r="U9" s="75"/>
      <c r="V9" s="75"/>
      <c r="W9" s="75"/>
      <c r="X9" s="75"/>
      <c r="Y9" s="75"/>
      <c r="Z9" s="75"/>
      <c r="AA9" s="75"/>
    </row>
    <row r="10" spans="1:27">
      <c r="A10" s="49"/>
      <c r="B10" s="49"/>
      <c r="C10" s="49"/>
      <c r="D10" s="49"/>
      <c r="E10" s="49"/>
      <c r="F10" s="49" t="s">
        <v>1</v>
      </c>
      <c r="G10" s="49"/>
      <c r="H10" s="49"/>
      <c r="I10" s="82">
        <f>U59</f>
        <v>0</v>
      </c>
      <c r="J10" s="82"/>
      <c r="K10" s="82"/>
      <c r="L10" s="82"/>
      <c r="M10" s="82"/>
      <c r="N10" s="82"/>
      <c r="O10" s="82"/>
      <c r="P10" s="82"/>
      <c r="Q10" s="82"/>
      <c r="R10" s="82"/>
      <c r="S10" s="82"/>
      <c r="T10" s="82"/>
      <c r="U10" s="82"/>
      <c r="V10" s="82"/>
      <c r="W10" s="82"/>
      <c r="X10" s="82"/>
      <c r="Y10" s="82"/>
      <c r="Z10" s="82"/>
      <c r="AA10" s="82"/>
    </row>
    <row r="11" spans="1:27">
      <c r="A11" s="49" t="s">
        <v>96</v>
      </c>
      <c r="B11" s="50" t="s">
        <v>97</v>
      </c>
      <c r="C11" s="49"/>
      <c r="D11" s="49"/>
      <c r="E11" s="49"/>
      <c r="F11" s="50" t="s">
        <v>3</v>
      </c>
      <c r="G11" s="50"/>
      <c r="H11" s="50"/>
      <c r="I11" s="51"/>
      <c r="J11" s="52"/>
      <c r="K11" s="52"/>
      <c r="L11" s="52"/>
      <c r="M11" s="52"/>
      <c r="N11" s="52"/>
      <c r="O11" s="52"/>
      <c r="P11" s="52"/>
      <c r="Q11" s="52"/>
      <c r="R11" s="52"/>
      <c r="S11" s="52"/>
      <c r="T11" s="52"/>
      <c r="U11" s="52"/>
      <c r="V11" s="52"/>
      <c r="W11" s="52"/>
      <c r="X11" s="52"/>
      <c r="Y11" s="52"/>
      <c r="Z11" s="52"/>
      <c r="AA11" s="53"/>
    </row>
    <row r="12" spans="1:27">
      <c r="A12" s="49"/>
      <c r="B12" s="49"/>
      <c r="C12" s="49"/>
      <c r="D12" s="49"/>
      <c r="E12" s="49"/>
      <c r="F12" s="49" t="s">
        <v>1</v>
      </c>
      <c r="G12" s="49"/>
      <c r="H12" s="49"/>
      <c r="I12" s="54">
        <f>S72</f>
        <v>0</v>
      </c>
      <c r="J12" s="55"/>
      <c r="K12" s="55"/>
      <c r="L12" s="55"/>
      <c r="M12" s="55"/>
      <c r="N12" s="55"/>
      <c r="O12" s="55"/>
      <c r="P12" s="55"/>
      <c r="Q12" s="55"/>
      <c r="R12" s="55"/>
      <c r="S12" s="55"/>
      <c r="T12" s="55"/>
      <c r="U12" s="55"/>
      <c r="V12" s="55"/>
      <c r="W12" s="55"/>
      <c r="X12" s="55"/>
      <c r="Y12" s="55"/>
      <c r="Z12" s="55"/>
      <c r="AA12" s="56"/>
    </row>
    <row r="13" spans="1:27">
      <c r="A13" s="49" t="s">
        <v>98</v>
      </c>
      <c r="B13" s="50" t="s">
        <v>99</v>
      </c>
      <c r="C13" s="49"/>
      <c r="D13" s="49"/>
      <c r="E13" s="49"/>
      <c r="F13" s="50" t="s">
        <v>3</v>
      </c>
      <c r="G13" s="50"/>
      <c r="H13" s="50"/>
      <c r="I13" s="51"/>
      <c r="J13" s="52"/>
      <c r="K13" s="52"/>
      <c r="L13" s="52"/>
      <c r="M13" s="52"/>
      <c r="N13" s="52"/>
      <c r="O13" s="52"/>
      <c r="P13" s="52"/>
      <c r="Q13" s="52"/>
      <c r="R13" s="52"/>
      <c r="S13" s="52"/>
      <c r="T13" s="52"/>
      <c r="U13" s="52"/>
      <c r="V13" s="52"/>
      <c r="W13" s="52"/>
      <c r="X13" s="52"/>
      <c r="Y13" s="52"/>
      <c r="Z13" s="52"/>
      <c r="AA13" s="53"/>
    </row>
    <row r="14" spans="1:27">
      <c r="A14" s="49"/>
      <c r="B14" s="49"/>
      <c r="C14" s="49"/>
      <c r="D14" s="49"/>
      <c r="E14" s="49"/>
      <c r="F14" s="49" t="s">
        <v>1</v>
      </c>
      <c r="G14" s="49"/>
      <c r="H14" s="49"/>
      <c r="I14" s="54">
        <f>S79</f>
        <v>0</v>
      </c>
      <c r="J14" s="55"/>
      <c r="K14" s="55"/>
      <c r="L14" s="55"/>
      <c r="M14" s="55"/>
      <c r="N14" s="55"/>
      <c r="O14" s="55"/>
      <c r="P14" s="55"/>
      <c r="Q14" s="55"/>
      <c r="R14" s="55"/>
      <c r="S14" s="55"/>
      <c r="T14" s="55"/>
      <c r="U14" s="55"/>
      <c r="V14" s="55"/>
      <c r="W14" s="55"/>
      <c r="X14" s="55"/>
      <c r="Y14" s="55"/>
      <c r="Z14" s="55"/>
      <c r="AA14" s="56"/>
    </row>
    <row r="15" spans="1:27" ht="16.5" customHeight="1">
      <c r="A15" s="49" t="s">
        <v>100</v>
      </c>
      <c r="B15" s="49" t="s">
        <v>101</v>
      </c>
      <c r="C15" s="49"/>
      <c r="D15" s="49"/>
      <c r="E15" s="49"/>
      <c r="F15" s="50" t="s">
        <v>3</v>
      </c>
      <c r="G15" s="50"/>
      <c r="H15" s="50"/>
      <c r="I15" s="75"/>
      <c r="J15" s="75"/>
      <c r="K15" s="75"/>
      <c r="L15" s="75"/>
      <c r="M15" s="75"/>
      <c r="N15" s="75"/>
      <c r="O15" s="75"/>
      <c r="P15" s="75"/>
      <c r="Q15" s="75"/>
      <c r="R15" s="75"/>
      <c r="S15" s="75"/>
      <c r="T15" s="75"/>
      <c r="U15" s="75"/>
      <c r="V15" s="75"/>
      <c r="W15" s="75"/>
      <c r="X15" s="75"/>
      <c r="Y15" s="75"/>
      <c r="Z15" s="75"/>
      <c r="AA15" s="75"/>
    </row>
    <row r="16" spans="1:27">
      <c r="A16" s="49"/>
      <c r="B16" s="49"/>
      <c r="C16" s="49"/>
      <c r="D16" s="49"/>
      <c r="E16" s="49"/>
      <c r="F16" s="49" t="s">
        <v>1</v>
      </c>
      <c r="G16" s="49"/>
      <c r="H16" s="49"/>
      <c r="I16" s="82">
        <f>O86</f>
        <v>0</v>
      </c>
      <c r="J16" s="82"/>
      <c r="K16" s="82"/>
      <c r="L16" s="82"/>
      <c r="M16" s="82"/>
      <c r="N16" s="82"/>
      <c r="O16" s="82"/>
      <c r="P16" s="82"/>
      <c r="Q16" s="82"/>
      <c r="R16" s="82"/>
      <c r="S16" s="82"/>
      <c r="T16" s="82"/>
      <c r="U16" s="82"/>
      <c r="V16" s="82"/>
      <c r="W16" s="82"/>
      <c r="X16" s="82"/>
      <c r="Y16" s="82"/>
      <c r="Z16" s="82"/>
      <c r="AA16" s="82"/>
    </row>
    <row r="17" spans="1:28">
      <c r="A17" s="49" t="s">
        <v>102</v>
      </c>
      <c r="B17" s="49"/>
      <c r="C17" s="49"/>
      <c r="D17" s="49"/>
      <c r="E17" s="49"/>
      <c r="F17" s="50" t="s">
        <v>3</v>
      </c>
      <c r="G17" s="50"/>
      <c r="H17" s="50"/>
      <c r="I17" s="75"/>
      <c r="J17" s="75"/>
      <c r="K17" s="75"/>
      <c r="L17" s="75"/>
      <c r="M17" s="75"/>
      <c r="N17" s="75"/>
      <c r="O17" s="75"/>
      <c r="P17" s="75"/>
      <c r="Q17" s="75"/>
      <c r="R17" s="75"/>
      <c r="S17" s="75"/>
      <c r="T17" s="75"/>
      <c r="U17" s="75"/>
      <c r="V17" s="75"/>
      <c r="W17" s="75"/>
      <c r="X17" s="75"/>
      <c r="Y17" s="75"/>
      <c r="Z17" s="75"/>
      <c r="AA17" s="75"/>
    </row>
    <row r="18" spans="1:28">
      <c r="A18" s="49"/>
      <c r="B18" s="49"/>
      <c r="C18" s="49"/>
      <c r="D18" s="49"/>
      <c r="E18" s="49"/>
      <c r="F18" s="49" t="s">
        <v>1</v>
      </c>
      <c r="G18" s="49"/>
      <c r="H18" s="49"/>
      <c r="I18" s="85">
        <f>I8+I10+I12+I14+I16</f>
        <v>0</v>
      </c>
      <c r="J18" s="85"/>
      <c r="K18" s="85"/>
      <c r="L18" s="85"/>
      <c r="M18" s="85"/>
      <c r="N18" s="85"/>
      <c r="O18" s="85"/>
      <c r="P18" s="85"/>
      <c r="Q18" s="85"/>
      <c r="R18" s="85"/>
      <c r="S18" s="85"/>
      <c r="T18" s="85"/>
      <c r="U18" s="85"/>
      <c r="V18" s="85"/>
      <c r="W18" s="85"/>
      <c r="X18" s="85"/>
      <c r="Y18" s="85"/>
      <c r="Z18" s="85"/>
      <c r="AA18" s="85"/>
    </row>
    <row r="19" spans="1:28">
      <c r="A19" s="15"/>
      <c r="B19" s="15"/>
      <c r="C19" s="15"/>
      <c r="D19" s="15"/>
      <c r="E19" s="15"/>
      <c r="F19" s="15"/>
      <c r="G19" s="15"/>
      <c r="H19" s="15"/>
      <c r="I19" s="1"/>
      <c r="J19" s="1"/>
      <c r="K19" s="1"/>
      <c r="L19" s="1"/>
      <c r="M19" s="1"/>
      <c r="N19" s="1"/>
      <c r="O19" s="1"/>
      <c r="P19" s="1"/>
      <c r="Q19" s="1"/>
      <c r="R19" s="1"/>
      <c r="S19" s="1"/>
      <c r="T19" s="1"/>
      <c r="U19" s="1"/>
      <c r="V19" s="1"/>
      <c r="W19" s="1"/>
      <c r="X19" s="1"/>
      <c r="Y19" s="1"/>
      <c r="Z19" s="1"/>
      <c r="AA19" s="1"/>
    </row>
    <row r="20" spans="1:28">
      <c r="A20" s="15"/>
      <c r="B20" s="15"/>
      <c r="C20" s="15"/>
      <c r="D20" s="15"/>
      <c r="E20" s="15"/>
      <c r="F20" s="15"/>
      <c r="G20" s="15"/>
      <c r="H20" s="15"/>
      <c r="I20" s="15"/>
      <c r="J20" s="15"/>
      <c r="K20" s="2"/>
      <c r="L20" s="2"/>
      <c r="M20" s="2"/>
      <c r="N20" s="2"/>
      <c r="O20" s="2"/>
      <c r="P20" s="2"/>
      <c r="Q20" s="2"/>
      <c r="R20" s="2"/>
      <c r="S20" s="2"/>
      <c r="T20" s="2"/>
      <c r="U20" s="2"/>
      <c r="V20" s="2"/>
      <c r="W20" s="1"/>
      <c r="X20" s="1"/>
      <c r="Y20" s="1"/>
      <c r="Z20" s="1"/>
      <c r="AA20" s="1"/>
    </row>
    <row r="21" spans="1:28" ht="16.5" customHeight="1">
      <c r="A21" s="60" t="s">
        <v>36</v>
      </c>
      <c r="B21" s="60"/>
      <c r="C21" s="60"/>
      <c r="D21" s="60"/>
      <c r="E21" s="60"/>
      <c r="F21" s="60"/>
      <c r="G21" s="60"/>
      <c r="H21" s="60"/>
      <c r="I21" s="60"/>
      <c r="J21" s="60"/>
      <c r="K21" s="60"/>
      <c r="L21" s="60"/>
      <c r="M21" s="60"/>
      <c r="N21" s="60"/>
      <c r="O21" s="60"/>
      <c r="P21" s="60"/>
      <c r="Q21" s="60"/>
      <c r="R21" s="60"/>
      <c r="S21" s="60"/>
      <c r="T21" s="60"/>
      <c r="U21" s="60"/>
      <c r="V21" s="60"/>
      <c r="W21" s="60"/>
      <c r="X21" s="60"/>
      <c r="Y21" s="60"/>
      <c r="Z21" s="16"/>
      <c r="AA21" s="16"/>
    </row>
    <row r="22" spans="1:28" ht="31.5" customHeight="1">
      <c r="A22" s="17" t="s">
        <v>42</v>
      </c>
      <c r="B22" s="58" t="s">
        <v>56</v>
      </c>
      <c r="C22" s="58"/>
      <c r="D22" s="58"/>
      <c r="E22" s="58"/>
      <c r="F22" s="61" t="s">
        <v>6</v>
      </c>
      <c r="G22" s="61"/>
      <c r="H22" s="58" t="s">
        <v>57</v>
      </c>
      <c r="I22" s="58"/>
      <c r="J22" s="61" t="s">
        <v>103</v>
      </c>
      <c r="K22" s="61"/>
      <c r="L22" s="61" t="s">
        <v>104</v>
      </c>
      <c r="M22" s="61"/>
      <c r="N22" s="61" t="s">
        <v>4</v>
      </c>
      <c r="O22" s="61"/>
      <c r="P22" s="61" t="s">
        <v>5</v>
      </c>
      <c r="Q22" s="61"/>
      <c r="R22" s="61" t="s">
        <v>8</v>
      </c>
      <c r="S22" s="61"/>
      <c r="T22" s="61"/>
      <c r="U22" s="74" t="s">
        <v>39</v>
      </c>
      <c r="V22" s="74"/>
      <c r="W22" s="74"/>
      <c r="X22" s="74"/>
      <c r="Y22" s="74"/>
    </row>
    <row r="23" spans="1:28" ht="43.5" customHeight="1">
      <c r="A23" s="18" t="s">
        <v>105</v>
      </c>
      <c r="B23" s="68" t="s">
        <v>106</v>
      </c>
      <c r="C23" s="68"/>
      <c r="D23" s="68"/>
      <c r="E23" s="68"/>
      <c r="F23" s="68">
        <v>10</v>
      </c>
      <c r="G23" s="68"/>
      <c r="H23" s="79">
        <v>0</v>
      </c>
      <c r="I23" s="79"/>
      <c r="J23" s="63">
        <v>722</v>
      </c>
      <c r="K23" s="63"/>
      <c r="L23" s="48">
        <f>F23*H23*J23</f>
        <v>0</v>
      </c>
      <c r="M23" s="48"/>
      <c r="N23" s="61" t="s">
        <v>7</v>
      </c>
      <c r="O23" s="61"/>
      <c r="P23" s="62">
        <v>36</v>
      </c>
      <c r="Q23" s="62"/>
      <c r="R23" s="65">
        <v>0</v>
      </c>
      <c r="S23" s="66"/>
      <c r="T23" s="67"/>
      <c r="U23" s="83">
        <f>P23*R23</f>
        <v>0</v>
      </c>
      <c r="V23" s="83"/>
      <c r="W23" s="83"/>
      <c r="X23" s="83"/>
      <c r="Y23" s="83"/>
      <c r="AA23" s="19"/>
      <c r="AB23" s="20"/>
    </row>
    <row r="24" spans="1:28" ht="46.5" customHeight="1">
      <c r="A24" s="69">
        <v>2</v>
      </c>
      <c r="B24" s="58" t="s">
        <v>107</v>
      </c>
      <c r="C24" s="58"/>
      <c r="D24" s="58"/>
      <c r="E24" s="58"/>
      <c r="F24" s="68">
        <v>8</v>
      </c>
      <c r="G24" s="68"/>
      <c r="H24" s="79">
        <v>0</v>
      </c>
      <c r="I24" s="79"/>
      <c r="J24" s="63">
        <v>1095</v>
      </c>
      <c r="K24" s="63"/>
      <c r="L24" s="48">
        <f>F24*H24*J24</f>
        <v>0</v>
      </c>
      <c r="M24" s="48"/>
      <c r="N24" s="61" t="s">
        <v>7</v>
      </c>
      <c r="O24" s="61"/>
      <c r="P24" s="62">
        <v>36</v>
      </c>
      <c r="Q24" s="62"/>
      <c r="R24" s="65">
        <v>0</v>
      </c>
      <c r="S24" s="66"/>
      <c r="T24" s="67"/>
      <c r="U24" s="83">
        <f>P24*R24</f>
        <v>0</v>
      </c>
      <c r="V24" s="83"/>
      <c r="W24" s="83"/>
      <c r="X24" s="83"/>
      <c r="Y24" s="83"/>
      <c r="AB24" s="20"/>
    </row>
    <row r="25" spans="1:28" ht="33.75" customHeight="1">
      <c r="A25" s="70"/>
      <c r="B25" s="58" t="s">
        <v>58</v>
      </c>
      <c r="C25" s="58"/>
      <c r="D25" s="58"/>
      <c r="E25" s="58"/>
      <c r="F25" s="68">
        <v>9</v>
      </c>
      <c r="G25" s="68"/>
      <c r="H25" s="79">
        <v>0</v>
      </c>
      <c r="I25" s="79"/>
      <c r="J25" s="63">
        <v>722</v>
      </c>
      <c r="K25" s="63"/>
      <c r="L25" s="48">
        <f>F25*H25*J25</f>
        <v>0</v>
      </c>
      <c r="M25" s="48"/>
      <c r="N25" s="61" t="s">
        <v>7</v>
      </c>
      <c r="O25" s="61"/>
      <c r="P25" s="62">
        <v>36</v>
      </c>
      <c r="Q25" s="62"/>
      <c r="R25" s="65">
        <v>0</v>
      </c>
      <c r="S25" s="66"/>
      <c r="T25" s="67"/>
      <c r="U25" s="83">
        <f>P25*R25</f>
        <v>0</v>
      </c>
      <c r="V25" s="83"/>
      <c r="W25" s="83"/>
      <c r="X25" s="83"/>
      <c r="Y25" s="83"/>
      <c r="AB25" s="20"/>
    </row>
    <row r="26" spans="1:28" ht="31.5" customHeight="1">
      <c r="A26" s="68">
        <v>3</v>
      </c>
      <c r="B26" s="68" t="s">
        <v>108</v>
      </c>
      <c r="C26" s="68"/>
      <c r="D26" s="68"/>
      <c r="E26" s="68"/>
      <c r="F26" s="68">
        <v>1</v>
      </c>
      <c r="G26" s="68"/>
      <c r="H26" s="79">
        <v>0</v>
      </c>
      <c r="I26" s="79"/>
      <c r="J26" s="63">
        <v>576</v>
      </c>
      <c r="K26" s="63"/>
      <c r="L26" s="48">
        <f t="shared" ref="L26:L27" si="0">F26*H26*J26</f>
        <v>0</v>
      </c>
      <c r="M26" s="48"/>
      <c r="N26" s="61" t="s">
        <v>7</v>
      </c>
      <c r="O26" s="61"/>
      <c r="P26" s="62">
        <v>36</v>
      </c>
      <c r="Q26" s="62"/>
      <c r="R26" s="65">
        <v>0</v>
      </c>
      <c r="S26" s="66"/>
      <c r="T26" s="67"/>
      <c r="U26" s="83">
        <f>P26*R26</f>
        <v>0</v>
      </c>
      <c r="V26" s="83"/>
      <c r="W26" s="83"/>
      <c r="X26" s="83"/>
      <c r="Y26" s="83"/>
      <c r="AB26" s="20"/>
    </row>
    <row r="27" spans="1:28" ht="33.75" customHeight="1">
      <c r="A27" s="68"/>
      <c r="B27" s="68" t="s">
        <v>109</v>
      </c>
      <c r="C27" s="68"/>
      <c r="D27" s="68"/>
      <c r="E27" s="68"/>
      <c r="F27" s="68">
        <v>2</v>
      </c>
      <c r="G27" s="68"/>
      <c r="H27" s="79">
        <v>0</v>
      </c>
      <c r="I27" s="79"/>
      <c r="J27" s="63">
        <v>576</v>
      </c>
      <c r="K27" s="63"/>
      <c r="L27" s="48">
        <f t="shared" si="0"/>
        <v>0</v>
      </c>
      <c r="M27" s="48"/>
      <c r="N27" s="61" t="s">
        <v>7</v>
      </c>
      <c r="O27" s="61"/>
      <c r="P27" s="62">
        <v>36</v>
      </c>
      <c r="Q27" s="62"/>
      <c r="R27" s="65">
        <v>0</v>
      </c>
      <c r="S27" s="66"/>
      <c r="T27" s="67"/>
      <c r="U27" s="83">
        <f>P27*R27</f>
        <v>0</v>
      </c>
      <c r="V27" s="83"/>
      <c r="W27" s="83"/>
      <c r="X27" s="83"/>
      <c r="Y27" s="83"/>
      <c r="AB27" s="20"/>
    </row>
    <row r="28" spans="1:28" ht="33.75" customHeight="1">
      <c r="A28" s="18">
        <v>4</v>
      </c>
      <c r="B28" s="58" t="s">
        <v>110</v>
      </c>
      <c r="C28" s="58"/>
      <c r="D28" s="58"/>
      <c r="E28" s="58"/>
      <c r="F28" s="68">
        <v>2</v>
      </c>
      <c r="G28" s="68"/>
      <c r="H28" s="79">
        <v>0</v>
      </c>
      <c r="I28" s="79"/>
      <c r="J28" s="63">
        <v>722</v>
      </c>
      <c r="K28" s="63"/>
      <c r="L28" s="48">
        <f t="shared" ref="L28" si="1">F28*H28*J28</f>
        <v>0</v>
      </c>
      <c r="M28" s="48"/>
      <c r="N28" s="61" t="s">
        <v>7</v>
      </c>
      <c r="O28" s="61"/>
      <c r="P28" s="62">
        <v>36</v>
      </c>
      <c r="Q28" s="62"/>
      <c r="R28" s="65">
        <v>0</v>
      </c>
      <c r="S28" s="66"/>
      <c r="T28" s="67"/>
      <c r="U28" s="83">
        <f t="shared" ref="U28:U36" si="2">P28*R28</f>
        <v>0</v>
      </c>
      <c r="V28" s="83"/>
      <c r="W28" s="83"/>
      <c r="X28" s="83"/>
      <c r="Y28" s="83"/>
      <c r="AB28" s="20"/>
    </row>
    <row r="29" spans="1:28" ht="33.75" customHeight="1">
      <c r="A29" s="18">
        <v>5</v>
      </c>
      <c r="B29" s="58" t="s">
        <v>111</v>
      </c>
      <c r="C29" s="58"/>
      <c r="D29" s="58"/>
      <c r="E29" s="58"/>
      <c r="F29" s="68">
        <v>1</v>
      </c>
      <c r="G29" s="68"/>
      <c r="H29" s="79">
        <v>0</v>
      </c>
      <c r="I29" s="79"/>
      <c r="J29" s="63">
        <v>722</v>
      </c>
      <c r="K29" s="63"/>
      <c r="L29" s="48">
        <f t="shared" ref="L29" si="3">F29*H29*J29</f>
        <v>0</v>
      </c>
      <c r="M29" s="48"/>
      <c r="N29" s="61" t="s">
        <v>7</v>
      </c>
      <c r="O29" s="61"/>
      <c r="P29" s="62">
        <v>36</v>
      </c>
      <c r="Q29" s="62"/>
      <c r="R29" s="65">
        <v>0</v>
      </c>
      <c r="S29" s="66"/>
      <c r="T29" s="67"/>
      <c r="U29" s="83">
        <f t="shared" si="2"/>
        <v>0</v>
      </c>
      <c r="V29" s="83"/>
      <c r="W29" s="83"/>
      <c r="X29" s="83"/>
      <c r="Y29" s="83"/>
      <c r="AB29" s="20"/>
    </row>
    <row r="30" spans="1:28" ht="33.75" customHeight="1">
      <c r="A30" s="18">
        <v>10</v>
      </c>
      <c r="B30" s="58" t="s">
        <v>112</v>
      </c>
      <c r="C30" s="58"/>
      <c r="D30" s="58"/>
      <c r="E30" s="58"/>
      <c r="F30" s="68">
        <v>2</v>
      </c>
      <c r="G30" s="68"/>
      <c r="H30" s="79">
        <v>0</v>
      </c>
      <c r="I30" s="79"/>
      <c r="J30" s="63">
        <v>722</v>
      </c>
      <c r="K30" s="63"/>
      <c r="L30" s="48">
        <f t="shared" ref="L30" si="4">F30*H30*J30</f>
        <v>0</v>
      </c>
      <c r="M30" s="48"/>
      <c r="N30" s="61" t="s">
        <v>7</v>
      </c>
      <c r="O30" s="61"/>
      <c r="P30" s="62">
        <v>36</v>
      </c>
      <c r="Q30" s="62"/>
      <c r="R30" s="65">
        <v>0</v>
      </c>
      <c r="S30" s="66"/>
      <c r="T30" s="67"/>
      <c r="U30" s="83">
        <f t="shared" si="2"/>
        <v>0</v>
      </c>
      <c r="V30" s="83"/>
      <c r="W30" s="83"/>
      <c r="X30" s="83"/>
      <c r="Y30" s="83"/>
      <c r="AB30" s="20"/>
    </row>
    <row r="31" spans="1:28" ht="33.75" customHeight="1">
      <c r="A31" s="18">
        <v>11</v>
      </c>
      <c r="B31" s="58" t="s">
        <v>113</v>
      </c>
      <c r="C31" s="58"/>
      <c r="D31" s="58"/>
      <c r="E31" s="58"/>
      <c r="F31" s="77">
        <v>1</v>
      </c>
      <c r="G31" s="78"/>
      <c r="H31" s="79">
        <v>0</v>
      </c>
      <c r="I31" s="79"/>
      <c r="J31" s="63">
        <v>722</v>
      </c>
      <c r="K31" s="63"/>
      <c r="L31" s="48">
        <f t="shared" ref="L31" si="5">F31*H31*J31</f>
        <v>0</v>
      </c>
      <c r="M31" s="48"/>
      <c r="N31" s="61" t="s">
        <v>7</v>
      </c>
      <c r="O31" s="61"/>
      <c r="P31" s="62">
        <v>36</v>
      </c>
      <c r="Q31" s="62"/>
      <c r="R31" s="65">
        <v>0</v>
      </c>
      <c r="S31" s="66"/>
      <c r="T31" s="67"/>
      <c r="U31" s="83">
        <f t="shared" si="2"/>
        <v>0</v>
      </c>
      <c r="V31" s="83"/>
      <c r="W31" s="83"/>
      <c r="X31" s="83"/>
      <c r="Y31" s="83"/>
      <c r="AB31" s="20"/>
    </row>
    <row r="32" spans="1:28" ht="33.75" customHeight="1">
      <c r="A32" s="18">
        <v>12</v>
      </c>
      <c r="B32" s="68" t="s">
        <v>114</v>
      </c>
      <c r="C32" s="68"/>
      <c r="D32" s="68"/>
      <c r="E32" s="68"/>
      <c r="F32" s="77">
        <v>2</v>
      </c>
      <c r="G32" s="78"/>
      <c r="H32" s="79">
        <v>0</v>
      </c>
      <c r="I32" s="79"/>
      <c r="J32" s="63">
        <v>722</v>
      </c>
      <c r="K32" s="63"/>
      <c r="L32" s="48">
        <f t="shared" ref="L32" si="6">F32*H32*J32</f>
        <v>0</v>
      </c>
      <c r="M32" s="48"/>
      <c r="N32" s="61" t="s">
        <v>7</v>
      </c>
      <c r="O32" s="61"/>
      <c r="P32" s="62">
        <v>36</v>
      </c>
      <c r="Q32" s="62"/>
      <c r="R32" s="65">
        <v>0</v>
      </c>
      <c r="S32" s="66"/>
      <c r="T32" s="67"/>
      <c r="U32" s="83">
        <f t="shared" si="2"/>
        <v>0</v>
      </c>
      <c r="V32" s="83"/>
      <c r="W32" s="83"/>
      <c r="X32" s="83"/>
      <c r="Y32" s="83"/>
      <c r="AB32" s="20"/>
    </row>
    <row r="33" spans="1:29" ht="33.75" customHeight="1">
      <c r="A33" s="18">
        <v>14</v>
      </c>
      <c r="B33" s="68" t="s">
        <v>115</v>
      </c>
      <c r="C33" s="68"/>
      <c r="D33" s="68"/>
      <c r="E33" s="68"/>
      <c r="F33" s="68">
        <v>1</v>
      </c>
      <c r="G33" s="68"/>
      <c r="H33" s="79">
        <v>0</v>
      </c>
      <c r="I33" s="79"/>
      <c r="J33" s="63">
        <v>588</v>
      </c>
      <c r="K33" s="63"/>
      <c r="L33" s="48">
        <f t="shared" ref="L33" si="7">F33*H33*J33</f>
        <v>0</v>
      </c>
      <c r="M33" s="48"/>
      <c r="N33" s="61" t="s">
        <v>7</v>
      </c>
      <c r="O33" s="61"/>
      <c r="P33" s="62">
        <v>36</v>
      </c>
      <c r="Q33" s="62"/>
      <c r="R33" s="65">
        <v>0</v>
      </c>
      <c r="S33" s="66"/>
      <c r="T33" s="67"/>
      <c r="U33" s="83">
        <f t="shared" si="2"/>
        <v>0</v>
      </c>
      <c r="V33" s="83"/>
      <c r="W33" s="83"/>
      <c r="X33" s="83"/>
      <c r="Y33" s="83"/>
      <c r="AB33" s="20"/>
    </row>
    <row r="34" spans="1:29" ht="33.75" customHeight="1">
      <c r="A34" s="18">
        <v>15</v>
      </c>
      <c r="B34" s="68" t="s">
        <v>116</v>
      </c>
      <c r="C34" s="68"/>
      <c r="D34" s="68"/>
      <c r="E34" s="68"/>
      <c r="F34" s="68">
        <v>1</v>
      </c>
      <c r="G34" s="68"/>
      <c r="H34" s="79">
        <v>0</v>
      </c>
      <c r="I34" s="79"/>
      <c r="J34" s="63">
        <v>916</v>
      </c>
      <c r="K34" s="63"/>
      <c r="L34" s="48">
        <f t="shared" ref="L34:L36" si="8">F34*H34*J34</f>
        <v>0</v>
      </c>
      <c r="M34" s="48"/>
      <c r="N34" s="61" t="s">
        <v>7</v>
      </c>
      <c r="O34" s="61"/>
      <c r="P34" s="62">
        <v>36</v>
      </c>
      <c r="Q34" s="62"/>
      <c r="R34" s="65">
        <v>0</v>
      </c>
      <c r="S34" s="66"/>
      <c r="T34" s="67"/>
      <c r="U34" s="83">
        <f t="shared" si="2"/>
        <v>0</v>
      </c>
      <c r="V34" s="83"/>
      <c r="W34" s="83"/>
      <c r="X34" s="83"/>
      <c r="Y34" s="83"/>
      <c r="AB34" s="20"/>
    </row>
    <row r="35" spans="1:29" ht="33.75" customHeight="1">
      <c r="A35" s="18">
        <v>16</v>
      </c>
      <c r="B35" s="68" t="s">
        <v>116</v>
      </c>
      <c r="C35" s="68"/>
      <c r="D35" s="68"/>
      <c r="E35" s="68"/>
      <c r="F35" s="68">
        <v>1</v>
      </c>
      <c r="G35" s="68"/>
      <c r="H35" s="79">
        <v>0</v>
      </c>
      <c r="I35" s="79"/>
      <c r="J35" s="63">
        <v>916</v>
      </c>
      <c r="K35" s="63"/>
      <c r="L35" s="48">
        <f t="shared" si="8"/>
        <v>0</v>
      </c>
      <c r="M35" s="48"/>
      <c r="N35" s="61" t="s">
        <v>7</v>
      </c>
      <c r="O35" s="61"/>
      <c r="P35" s="62">
        <v>36</v>
      </c>
      <c r="Q35" s="62"/>
      <c r="R35" s="65">
        <v>0</v>
      </c>
      <c r="S35" s="66"/>
      <c r="T35" s="67"/>
      <c r="U35" s="83">
        <f t="shared" si="2"/>
        <v>0</v>
      </c>
      <c r="V35" s="83"/>
      <c r="W35" s="83"/>
      <c r="X35" s="83"/>
      <c r="Y35" s="83"/>
      <c r="AB35" s="20"/>
    </row>
    <row r="36" spans="1:29" ht="33.75" customHeight="1">
      <c r="A36" s="18">
        <v>17</v>
      </c>
      <c r="B36" s="68" t="s">
        <v>115</v>
      </c>
      <c r="C36" s="68"/>
      <c r="D36" s="68"/>
      <c r="E36" s="68"/>
      <c r="F36" s="68">
        <v>1</v>
      </c>
      <c r="G36" s="68"/>
      <c r="H36" s="79">
        <v>0</v>
      </c>
      <c r="I36" s="79"/>
      <c r="J36" s="63">
        <v>588</v>
      </c>
      <c r="K36" s="63"/>
      <c r="L36" s="48">
        <f t="shared" si="8"/>
        <v>0</v>
      </c>
      <c r="M36" s="48"/>
      <c r="N36" s="61" t="s">
        <v>7</v>
      </c>
      <c r="O36" s="61"/>
      <c r="P36" s="62">
        <v>36</v>
      </c>
      <c r="Q36" s="62"/>
      <c r="R36" s="65">
        <v>0</v>
      </c>
      <c r="S36" s="66"/>
      <c r="T36" s="67"/>
      <c r="U36" s="83">
        <f t="shared" si="2"/>
        <v>0</v>
      </c>
      <c r="V36" s="83"/>
      <c r="W36" s="83"/>
      <c r="X36" s="83"/>
      <c r="Y36" s="83"/>
      <c r="AB36" s="20"/>
    </row>
    <row r="37" spans="1:29" ht="16.5" customHeight="1">
      <c r="A37" s="64" t="s">
        <v>40</v>
      </c>
      <c r="B37" s="64"/>
      <c r="C37" s="64"/>
      <c r="D37" s="64"/>
      <c r="E37" s="64"/>
      <c r="F37" s="64"/>
      <c r="G37" s="64"/>
      <c r="H37" s="64"/>
      <c r="I37" s="64"/>
      <c r="J37" s="48">
        <f>SUM(L23:M36)</f>
        <v>0</v>
      </c>
      <c r="K37" s="48"/>
      <c r="L37" s="48"/>
      <c r="M37" s="48"/>
      <c r="N37" s="47" t="s">
        <v>164</v>
      </c>
      <c r="O37" s="47"/>
      <c r="P37" s="47"/>
      <c r="Q37" s="47"/>
      <c r="R37" s="47"/>
      <c r="S37" s="47"/>
      <c r="T37" s="47"/>
      <c r="U37" s="48">
        <f>SUM(U23:Y36)</f>
        <v>0</v>
      </c>
      <c r="V37" s="48"/>
      <c r="W37" s="48"/>
      <c r="X37" s="48"/>
      <c r="Y37" s="48"/>
      <c r="AA37" s="21"/>
      <c r="AB37" s="22"/>
    </row>
    <row r="38" spans="1:29">
      <c r="A38" s="23"/>
      <c r="B38" s="23"/>
      <c r="C38" s="23"/>
      <c r="D38" s="23"/>
      <c r="E38" s="23"/>
      <c r="F38" s="23"/>
      <c r="G38" s="23"/>
      <c r="H38" s="24"/>
      <c r="I38" s="24"/>
      <c r="J38" s="24"/>
      <c r="K38" s="24"/>
      <c r="L38" s="24"/>
      <c r="M38" s="24"/>
      <c r="N38" s="24"/>
      <c r="O38" s="24"/>
      <c r="P38" s="24"/>
      <c r="Q38" s="24"/>
      <c r="R38" s="24"/>
      <c r="S38" s="24"/>
      <c r="T38" s="24"/>
      <c r="U38" s="24"/>
      <c r="V38" s="24"/>
      <c r="W38" s="25"/>
      <c r="X38" s="26"/>
      <c r="Y38" s="26"/>
      <c r="Z38" s="27"/>
      <c r="AA38" s="27"/>
      <c r="AC38" s="21"/>
    </row>
    <row r="39" spans="1:29">
      <c r="A39" s="60" t="s">
        <v>38</v>
      </c>
      <c r="B39" s="60"/>
      <c r="C39" s="60"/>
      <c r="D39" s="60"/>
      <c r="E39" s="60"/>
      <c r="F39" s="60"/>
      <c r="G39" s="60"/>
      <c r="H39" s="60"/>
      <c r="I39" s="60"/>
      <c r="J39" s="60"/>
      <c r="K39" s="60"/>
      <c r="L39" s="60"/>
      <c r="M39" s="60"/>
      <c r="N39" s="60"/>
      <c r="O39" s="60"/>
      <c r="P39" s="60"/>
      <c r="Q39" s="60"/>
      <c r="R39" s="60"/>
      <c r="S39" s="60"/>
      <c r="T39" s="60"/>
      <c r="U39" s="60"/>
      <c r="V39" s="60"/>
      <c r="W39" s="60"/>
      <c r="X39" s="60"/>
      <c r="Y39" s="60"/>
      <c r="Z39" s="27"/>
      <c r="AA39" s="27"/>
    </row>
    <row r="40" spans="1:29" ht="32.25" customHeight="1">
      <c r="A40" s="17" t="s">
        <v>42</v>
      </c>
      <c r="B40" s="58" t="s">
        <v>56</v>
      </c>
      <c r="C40" s="58"/>
      <c r="D40" s="58"/>
      <c r="E40" s="58"/>
      <c r="F40" s="61" t="s">
        <v>41</v>
      </c>
      <c r="G40" s="61"/>
      <c r="H40" s="58" t="s">
        <v>57</v>
      </c>
      <c r="I40" s="58"/>
      <c r="J40" s="61" t="s">
        <v>103</v>
      </c>
      <c r="K40" s="61"/>
      <c r="L40" s="61" t="s">
        <v>104</v>
      </c>
      <c r="M40" s="61"/>
      <c r="N40" s="61" t="s">
        <v>4</v>
      </c>
      <c r="O40" s="61"/>
      <c r="P40" s="61" t="s">
        <v>5</v>
      </c>
      <c r="Q40" s="61"/>
      <c r="R40" s="61" t="s">
        <v>8</v>
      </c>
      <c r="S40" s="61"/>
      <c r="T40" s="61"/>
      <c r="U40" s="74" t="s">
        <v>39</v>
      </c>
      <c r="V40" s="74"/>
      <c r="W40" s="74"/>
      <c r="X40" s="74"/>
      <c r="Y40" s="74"/>
      <c r="Z40" s="27"/>
      <c r="AA40" s="27"/>
    </row>
    <row r="41" spans="1:29" ht="31.5" customHeight="1">
      <c r="A41" s="28">
        <v>1</v>
      </c>
      <c r="B41" s="80" t="s">
        <v>59</v>
      </c>
      <c r="C41" s="80"/>
      <c r="D41" s="80"/>
      <c r="E41" s="80"/>
      <c r="F41" s="68">
        <v>4</v>
      </c>
      <c r="G41" s="68"/>
      <c r="H41" s="45">
        <v>0</v>
      </c>
      <c r="I41" s="45"/>
      <c r="J41" s="63">
        <v>156</v>
      </c>
      <c r="K41" s="63"/>
      <c r="L41" s="48">
        <f>F41*H41*J41</f>
        <v>0</v>
      </c>
      <c r="M41" s="48"/>
      <c r="N41" s="61" t="s">
        <v>7</v>
      </c>
      <c r="O41" s="61"/>
      <c r="P41" s="62">
        <v>36</v>
      </c>
      <c r="Q41" s="62"/>
      <c r="R41" s="65">
        <v>0</v>
      </c>
      <c r="S41" s="66"/>
      <c r="T41" s="67"/>
      <c r="U41" s="48">
        <f>P41*R41</f>
        <v>0</v>
      </c>
      <c r="V41" s="48"/>
      <c r="W41" s="48"/>
      <c r="X41" s="48"/>
      <c r="Y41" s="48"/>
      <c r="Z41" s="27"/>
      <c r="AB41" s="27"/>
    </row>
    <row r="42" spans="1:29" ht="31.5" customHeight="1">
      <c r="A42" s="28">
        <v>3</v>
      </c>
      <c r="B42" s="80" t="s">
        <v>59</v>
      </c>
      <c r="C42" s="80"/>
      <c r="D42" s="80"/>
      <c r="E42" s="80"/>
      <c r="F42" s="68">
        <v>4</v>
      </c>
      <c r="G42" s="68"/>
      <c r="H42" s="45">
        <v>0</v>
      </c>
      <c r="I42" s="45"/>
      <c r="J42" s="63">
        <v>156</v>
      </c>
      <c r="K42" s="63"/>
      <c r="L42" s="48">
        <f t="shared" ref="L42:L58" si="9">F42*H42*J42</f>
        <v>0</v>
      </c>
      <c r="M42" s="48"/>
      <c r="N42" s="61" t="s">
        <v>7</v>
      </c>
      <c r="O42" s="61"/>
      <c r="P42" s="62">
        <v>36</v>
      </c>
      <c r="Q42" s="62"/>
      <c r="R42" s="65">
        <v>0</v>
      </c>
      <c r="S42" s="66"/>
      <c r="T42" s="67"/>
      <c r="U42" s="48">
        <f t="shared" ref="U42:U58" si="10">P42*R42</f>
        <v>0</v>
      </c>
      <c r="V42" s="48"/>
      <c r="W42" s="48"/>
      <c r="X42" s="48"/>
      <c r="Y42" s="48"/>
      <c r="Z42" s="27"/>
      <c r="AB42" s="27"/>
    </row>
    <row r="43" spans="1:29" ht="31.5" customHeight="1">
      <c r="A43" s="71">
        <v>4</v>
      </c>
      <c r="B43" s="81" t="s">
        <v>117</v>
      </c>
      <c r="C43" s="81"/>
      <c r="D43" s="81"/>
      <c r="E43" s="81"/>
      <c r="F43" s="77">
        <v>4</v>
      </c>
      <c r="G43" s="78"/>
      <c r="H43" s="45">
        <v>0</v>
      </c>
      <c r="I43" s="45"/>
      <c r="J43" s="63">
        <v>156</v>
      </c>
      <c r="K43" s="63"/>
      <c r="L43" s="48">
        <f t="shared" si="9"/>
        <v>0</v>
      </c>
      <c r="M43" s="48"/>
      <c r="N43" s="61" t="s">
        <v>7</v>
      </c>
      <c r="O43" s="61"/>
      <c r="P43" s="62">
        <v>36</v>
      </c>
      <c r="Q43" s="62"/>
      <c r="R43" s="65">
        <v>0</v>
      </c>
      <c r="S43" s="66"/>
      <c r="T43" s="67"/>
      <c r="U43" s="48">
        <f t="shared" si="10"/>
        <v>0</v>
      </c>
      <c r="V43" s="48"/>
      <c r="W43" s="48"/>
      <c r="X43" s="48"/>
      <c r="Y43" s="48"/>
      <c r="Z43" s="27"/>
      <c r="AB43" s="27"/>
    </row>
    <row r="44" spans="1:29" ht="31.5" customHeight="1">
      <c r="A44" s="71"/>
      <c r="B44" s="80" t="s">
        <v>118</v>
      </c>
      <c r="C44" s="80"/>
      <c r="D44" s="80"/>
      <c r="E44" s="80"/>
      <c r="F44" s="77">
        <v>4</v>
      </c>
      <c r="G44" s="78"/>
      <c r="H44" s="45">
        <v>0</v>
      </c>
      <c r="I44" s="45"/>
      <c r="J44" s="63">
        <v>156</v>
      </c>
      <c r="K44" s="63"/>
      <c r="L44" s="48">
        <f t="shared" si="9"/>
        <v>0</v>
      </c>
      <c r="M44" s="48"/>
      <c r="N44" s="61" t="s">
        <v>7</v>
      </c>
      <c r="O44" s="61"/>
      <c r="P44" s="62">
        <v>36</v>
      </c>
      <c r="Q44" s="62"/>
      <c r="R44" s="65">
        <v>0</v>
      </c>
      <c r="S44" s="66"/>
      <c r="T44" s="67"/>
      <c r="U44" s="48">
        <f t="shared" si="10"/>
        <v>0</v>
      </c>
      <c r="V44" s="48"/>
      <c r="W44" s="48"/>
      <c r="X44" s="48"/>
      <c r="Y44" s="48"/>
      <c r="Z44" s="27"/>
      <c r="AB44" s="27"/>
    </row>
    <row r="45" spans="1:29" ht="43.5" customHeight="1">
      <c r="A45" s="28">
        <v>5</v>
      </c>
      <c r="B45" s="104" t="s">
        <v>119</v>
      </c>
      <c r="C45" s="104"/>
      <c r="D45" s="104"/>
      <c r="E45" s="104"/>
      <c r="F45" s="68">
        <v>4</v>
      </c>
      <c r="G45" s="68"/>
      <c r="H45" s="45">
        <v>0</v>
      </c>
      <c r="I45" s="45"/>
      <c r="J45" s="63">
        <v>36</v>
      </c>
      <c r="K45" s="63"/>
      <c r="L45" s="48">
        <f t="shared" si="9"/>
        <v>0</v>
      </c>
      <c r="M45" s="48"/>
      <c r="N45" s="61" t="s">
        <v>7</v>
      </c>
      <c r="O45" s="61"/>
      <c r="P45" s="62">
        <v>36</v>
      </c>
      <c r="Q45" s="62"/>
      <c r="R45" s="65">
        <v>0</v>
      </c>
      <c r="S45" s="66"/>
      <c r="T45" s="67"/>
      <c r="U45" s="48">
        <f t="shared" si="10"/>
        <v>0</v>
      </c>
      <c r="V45" s="48"/>
      <c r="W45" s="48"/>
      <c r="X45" s="48"/>
      <c r="Y45" s="48"/>
      <c r="Z45" s="27"/>
      <c r="AB45" s="27"/>
    </row>
    <row r="46" spans="1:29" ht="44.25" customHeight="1">
      <c r="A46" s="28">
        <v>6</v>
      </c>
      <c r="B46" s="80" t="s">
        <v>60</v>
      </c>
      <c r="C46" s="80"/>
      <c r="D46" s="80"/>
      <c r="E46" s="80"/>
      <c r="F46" s="68">
        <v>4</v>
      </c>
      <c r="G46" s="68"/>
      <c r="H46" s="45">
        <v>0</v>
      </c>
      <c r="I46" s="45"/>
      <c r="J46" s="63">
        <v>72</v>
      </c>
      <c r="K46" s="63"/>
      <c r="L46" s="48">
        <f t="shared" si="9"/>
        <v>0</v>
      </c>
      <c r="M46" s="48"/>
      <c r="N46" s="61" t="s">
        <v>7</v>
      </c>
      <c r="O46" s="61"/>
      <c r="P46" s="62">
        <v>36</v>
      </c>
      <c r="Q46" s="62"/>
      <c r="R46" s="65">
        <v>0</v>
      </c>
      <c r="S46" s="66"/>
      <c r="T46" s="67"/>
      <c r="U46" s="48">
        <f t="shared" si="10"/>
        <v>0</v>
      </c>
      <c r="V46" s="48"/>
      <c r="W46" s="48"/>
      <c r="X46" s="48"/>
      <c r="Y46" s="48"/>
      <c r="Z46" s="27"/>
      <c r="AB46" s="27"/>
    </row>
    <row r="47" spans="1:29" ht="42.75" customHeight="1">
      <c r="A47" s="28">
        <v>7</v>
      </c>
      <c r="B47" s="80" t="s">
        <v>63</v>
      </c>
      <c r="C47" s="80"/>
      <c r="D47" s="80"/>
      <c r="E47" s="80"/>
      <c r="F47" s="68">
        <v>4</v>
      </c>
      <c r="G47" s="68"/>
      <c r="H47" s="45">
        <v>0</v>
      </c>
      <c r="I47" s="45"/>
      <c r="J47" s="63">
        <v>72</v>
      </c>
      <c r="K47" s="63"/>
      <c r="L47" s="48">
        <f t="shared" si="9"/>
        <v>0</v>
      </c>
      <c r="M47" s="48"/>
      <c r="N47" s="61" t="s">
        <v>7</v>
      </c>
      <c r="O47" s="61"/>
      <c r="P47" s="62">
        <v>36</v>
      </c>
      <c r="Q47" s="62"/>
      <c r="R47" s="65">
        <v>0</v>
      </c>
      <c r="S47" s="66"/>
      <c r="T47" s="67"/>
      <c r="U47" s="48">
        <f t="shared" si="10"/>
        <v>0</v>
      </c>
      <c r="V47" s="48"/>
      <c r="W47" s="48"/>
      <c r="X47" s="48"/>
      <c r="Y47" s="48"/>
      <c r="Z47" s="27"/>
      <c r="AB47" s="27"/>
    </row>
    <row r="48" spans="1:29" ht="46.5" customHeight="1">
      <c r="A48" s="28">
        <v>8</v>
      </c>
      <c r="B48" s="80" t="s">
        <v>64</v>
      </c>
      <c r="C48" s="80"/>
      <c r="D48" s="80"/>
      <c r="E48" s="80"/>
      <c r="F48" s="68">
        <v>4</v>
      </c>
      <c r="G48" s="68"/>
      <c r="H48" s="45">
        <v>0</v>
      </c>
      <c r="I48" s="45"/>
      <c r="J48" s="63">
        <v>72</v>
      </c>
      <c r="K48" s="63"/>
      <c r="L48" s="48">
        <f t="shared" si="9"/>
        <v>0</v>
      </c>
      <c r="M48" s="48"/>
      <c r="N48" s="61" t="s">
        <v>7</v>
      </c>
      <c r="O48" s="61"/>
      <c r="P48" s="62">
        <v>36</v>
      </c>
      <c r="Q48" s="62"/>
      <c r="R48" s="65">
        <v>0</v>
      </c>
      <c r="S48" s="66"/>
      <c r="T48" s="67"/>
      <c r="U48" s="48">
        <f t="shared" si="10"/>
        <v>0</v>
      </c>
      <c r="V48" s="48"/>
      <c r="W48" s="48"/>
      <c r="X48" s="48"/>
      <c r="Y48" s="48"/>
      <c r="Z48" s="27"/>
      <c r="AB48" s="27"/>
    </row>
    <row r="49" spans="1:28" ht="33.75" customHeight="1">
      <c r="A49" s="28">
        <v>9</v>
      </c>
      <c r="B49" s="101" t="s">
        <v>161</v>
      </c>
      <c r="C49" s="101"/>
      <c r="D49" s="101"/>
      <c r="E49" s="101"/>
      <c r="F49" s="77">
        <v>3</v>
      </c>
      <c r="G49" s="78"/>
      <c r="H49" s="45">
        <v>0</v>
      </c>
      <c r="I49" s="45"/>
      <c r="J49" s="102">
        <v>36</v>
      </c>
      <c r="K49" s="103"/>
      <c r="L49" s="48">
        <f t="shared" ref="L49" si="11">F49*H49*J49</f>
        <v>0</v>
      </c>
      <c r="M49" s="48"/>
      <c r="N49" s="89" t="s">
        <v>7</v>
      </c>
      <c r="O49" s="90"/>
      <c r="P49" s="62">
        <v>36</v>
      </c>
      <c r="Q49" s="62"/>
      <c r="R49" s="65">
        <v>0</v>
      </c>
      <c r="S49" s="66"/>
      <c r="T49" s="67"/>
      <c r="U49" s="48">
        <f t="shared" ref="U49" si="12">P49*R49</f>
        <v>0</v>
      </c>
      <c r="V49" s="48"/>
      <c r="W49" s="48"/>
      <c r="X49" s="48"/>
      <c r="Y49" s="48"/>
      <c r="Z49" s="27"/>
      <c r="AB49" s="27"/>
    </row>
    <row r="50" spans="1:28" ht="31.5" customHeight="1">
      <c r="A50" s="28">
        <v>10</v>
      </c>
      <c r="B50" s="105" t="s">
        <v>162</v>
      </c>
      <c r="C50" s="105"/>
      <c r="D50" s="105"/>
      <c r="E50" s="105"/>
      <c r="F50" s="68">
        <v>3</v>
      </c>
      <c r="G50" s="68"/>
      <c r="H50" s="45">
        <v>0</v>
      </c>
      <c r="I50" s="45"/>
      <c r="J50" s="63">
        <v>36</v>
      </c>
      <c r="K50" s="63"/>
      <c r="L50" s="48">
        <f t="shared" si="9"/>
        <v>0</v>
      </c>
      <c r="M50" s="48"/>
      <c r="N50" s="61" t="s">
        <v>7</v>
      </c>
      <c r="O50" s="61"/>
      <c r="P50" s="62">
        <v>36</v>
      </c>
      <c r="Q50" s="62"/>
      <c r="R50" s="65">
        <v>0</v>
      </c>
      <c r="S50" s="66"/>
      <c r="T50" s="67"/>
      <c r="U50" s="48">
        <f t="shared" si="10"/>
        <v>0</v>
      </c>
      <c r="V50" s="48"/>
      <c r="W50" s="48"/>
      <c r="X50" s="48"/>
      <c r="Y50" s="48"/>
      <c r="Z50" s="27"/>
      <c r="AB50" s="27"/>
    </row>
    <row r="51" spans="1:28" ht="31.5" customHeight="1">
      <c r="A51" s="28">
        <v>11</v>
      </c>
      <c r="B51" s="105" t="s">
        <v>163</v>
      </c>
      <c r="C51" s="105"/>
      <c r="D51" s="105"/>
      <c r="E51" s="105"/>
      <c r="F51" s="68">
        <v>2</v>
      </c>
      <c r="G51" s="68"/>
      <c r="H51" s="45">
        <v>0</v>
      </c>
      <c r="I51" s="45"/>
      <c r="J51" s="63">
        <v>36</v>
      </c>
      <c r="K51" s="63"/>
      <c r="L51" s="48">
        <f t="shared" si="9"/>
        <v>0</v>
      </c>
      <c r="M51" s="48"/>
      <c r="N51" s="61" t="s">
        <v>7</v>
      </c>
      <c r="O51" s="61"/>
      <c r="P51" s="62">
        <v>36</v>
      </c>
      <c r="Q51" s="62"/>
      <c r="R51" s="65">
        <v>0</v>
      </c>
      <c r="S51" s="66"/>
      <c r="T51" s="67"/>
      <c r="U51" s="48">
        <f t="shared" si="10"/>
        <v>0</v>
      </c>
      <c r="V51" s="48"/>
      <c r="W51" s="48"/>
      <c r="X51" s="48"/>
      <c r="Y51" s="48"/>
      <c r="Z51" s="27"/>
      <c r="AB51" s="27"/>
    </row>
    <row r="52" spans="1:28" ht="31.5" customHeight="1">
      <c r="A52" s="28">
        <v>12</v>
      </c>
      <c r="B52" s="104" t="s">
        <v>65</v>
      </c>
      <c r="C52" s="106"/>
      <c r="D52" s="106"/>
      <c r="E52" s="106"/>
      <c r="F52" s="68">
        <v>4</v>
      </c>
      <c r="G52" s="68"/>
      <c r="H52" s="45">
        <v>0</v>
      </c>
      <c r="I52" s="45"/>
      <c r="J52" s="63">
        <v>12</v>
      </c>
      <c r="K52" s="63"/>
      <c r="L52" s="48">
        <f t="shared" si="9"/>
        <v>0</v>
      </c>
      <c r="M52" s="48"/>
      <c r="N52" s="61" t="s">
        <v>7</v>
      </c>
      <c r="O52" s="61"/>
      <c r="P52" s="62">
        <v>36</v>
      </c>
      <c r="Q52" s="62"/>
      <c r="R52" s="65">
        <v>0</v>
      </c>
      <c r="S52" s="66"/>
      <c r="T52" s="67"/>
      <c r="U52" s="48">
        <f t="shared" si="10"/>
        <v>0</v>
      </c>
      <c r="V52" s="48"/>
      <c r="W52" s="48"/>
      <c r="X52" s="48"/>
      <c r="Y52" s="48"/>
      <c r="Z52" s="27"/>
      <c r="AB52" s="27"/>
    </row>
    <row r="53" spans="1:28" ht="60.75" customHeight="1">
      <c r="A53" s="28">
        <v>13</v>
      </c>
      <c r="B53" s="111" t="s">
        <v>66</v>
      </c>
      <c r="C53" s="111"/>
      <c r="D53" s="111"/>
      <c r="E53" s="111"/>
      <c r="F53" s="68">
        <v>2</v>
      </c>
      <c r="G53" s="68"/>
      <c r="H53" s="45">
        <v>0</v>
      </c>
      <c r="I53" s="45"/>
      <c r="J53" s="63">
        <v>312</v>
      </c>
      <c r="K53" s="63"/>
      <c r="L53" s="48">
        <f t="shared" si="9"/>
        <v>0</v>
      </c>
      <c r="M53" s="48"/>
      <c r="N53" s="61" t="s">
        <v>7</v>
      </c>
      <c r="O53" s="61"/>
      <c r="P53" s="62">
        <v>36</v>
      </c>
      <c r="Q53" s="62"/>
      <c r="R53" s="65">
        <v>0</v>
      </c>
      <c r="S53" s="66"/>
      <c r="T53" s="67"/>
      <c r="U53" s="48">
        <f t="shared" si="10"/>
        <v>0</v>
      </c>
      <c r="V53" s="48"/>
      <c r="W53" s="48"/>
      <c r="X53" s="48"/>
      <c r="Y53" s="48"/>
      <c r="Z53" s="27"/>
      <c r="AB53" s="27"/>
    </row>
    <row r="54" spans="1:28" ht="31.5" customHeight="1">
      <c r="A54" s="28">
        <v>14</v>
      </c>
      <c r="B54" s="80" t="s">
        <v>67</v>
      </c>
      <c r="C54" s="80"/>
      <c r="D54" s="80"/>
      <c r="E54" s="80"/>
      <c r="F54" s="68">
        <v>3</v>
      </c>
      <c r="G54" s="68"/>
      <c r="H54" s="45">
        <v>0</v>
      </c>
      <c r="I54" s="45"/>
      <c r="J54" s="63">
        <v>156</v>
      </c>
      <c r="K54" s="63"/>
      <c r="L54" s="48">
        <f t="shared" si="9"/>
        <v>0</v>
      </c>
      <c r="M54" s="48"/>
      <c r="N54" s="61" t="s">
        <v>7</v>
      </c>
      <c r="O54" s="61"/>
      <c r="P54" s="62">
        <v>36</v>
      </c>
      <c r="Q54" s="62"/>
      <c r="R54" s="65">
        <v>0</v>
      </c>
      <c r="S54" s="66"/>
      <c r="T54" s="67"/>
      <c r="U54" s="48">
        <f t="shared" si="10"/>
        <v>0</v>
      </c>
      <c r="V54" s="48"/>
      <c r="W54" s="48"/>
      <c r="X54" s="48"/>
      <c r="Y54" s="48"/>
      <c r="Z54" s="27"/>
      <c r="AB54" s="27"/>
    </row>
    <row r="55" spans="1:28" ht="31.5" customHeight="1">
      <c r="A55" s="28">
        <v>15</v>
      </c>
      <c r="B55" s="80" t="s">
        <v>68</v>
      </c>
      <c r="C55" s="80"/>
      <c r="D55" s="80"/>
      <c r="E55" s="80"/>
      <c r="F55" s="68">
        <v>3</v>
      </c>
      <c r="G55" s="68"/>
      <c r="H55" s="45">
        <v>0</v>
      </c>
      <c r="I55" s="45"/>
      <c r="J55" s="63">
        <v>156</v>
      </c>
      <c r="K55" s="63"/>
      <c r="L55" s="48">
        <f t="shared" si="9"/>
        <v>0</v>
      </c>
      <c r="M55" s="48"/>
      <c r="N55" s="61" t="s">
        <v>7</v>
      </c>
      <c r="O55" s="61"/>
      <c r="P55" s="62">
        <v>36</v>
      </c>
      <c r="Q55" s="62"/>
      <c r="R55" s="65">
        <v>0</v>
      </c>
      <c r="S55" s="66"/>
      <c r="T55" s="67"/>
      <c r="U55" s="48">
        <f t="shared" si="10"/>
        <v>0</v>
      </c>
      <c r="V55" s="48"/>
      <c r="W55" s="48"/>
      <c r="X55" s="48"/>
      <c r="Y55" s="48"/>
      <c r="Z55" s="27"/>
      <c r="AB55" s="27"/>
    </row>
    <row r="56" spans="1:28" ht="31.5" customHeight="1">
      <c r="A56" s="28">
        <v>16</v>
      </c>
      <c r="B56" s="104" t="s">
        <v>120</v>
      </c>
      <c r="C56" s="104"/>
      <c r="D56" s="104"/>
      <c r="E56" s="104"/>
      <c r="F56" s="68">
        <v>3</v>
      </c>
      <c r="G56" s="68"/>
      <c r="H56" s="45">
        <v>0</v>
      </c>
      <c r="I56" s="45"/>
      <c r="J56" s="63">
        <v>156</v>
      </c>
      <c r="K56" s="63"/>
      <c r="L56" s="48">
        <f t="shared" si="9"/>
        <v>0</v>
      </c>
      <c r="M56" s="48"/>
      <c r="N56" s="61" t="s">
        <v>7</v>
      </c>
      <c r="O56" s="61"/>
      <c r="P56" s="62">
        <v>36</v>
      </c>
      <c r="Q56" s="62"/>
      <c r="R56" s="65">
        <v>0</v>
      </c>
      <c r="S56" s="66"/>
      <c r="T56" s="67"/>
      <c r="U56" s="48">
        <f t="shared" si="10"/>
        <v>0</v>
      </c>
      <c r="V56" s="48"/>
      <c r="W56" s="48"/>
      <c r="X56" s="48"/>
      <c r="Y56" s="48"/>
      <c r="Z56" s="27"/>
      <c r="AB56" s="27"/>
    </row>
    <row r="57" spans="1:28" ht="31.5" customHeight="1">
      <c r="A57" s="28">
        <v>17</v>
      </c>
      <c r="B57" s="80" t="s">
        <v>69</v>
      </c>
      <c r="C57" s="80"/>
      <c r="D57" s="80"/>
      <c r="E57" s="80"/>
      <c r="F57" s="68">
        <v>3</v>
      </c>
      <c r="G57" s="68"/>
      <c r="H57" s="45">
        <v>0</v>
      </c>
      <c r="I57" s="45"/>
      <c r="J57" s="63">
        <v>156</v>
      </c>
      <c r="K57" s="63"/>
      <c r="L57" s="48">
        <f t="shared" si="9"/>
        <v>0</v>
      </c>
      <c r="M57" s="48"/>
      <c r="N57" s="61" t="s">
        <v>7</v>
      </c>
      <c r="O57" s="61"/>
      <c r="P57" s="62">
        <v>36</v>
      </c>
      <c r="Q57" s="62"/>
      <c r="R57" s="65">
        <v>0</v>
      </c>
      <c r="S57" s="66"/>
      <c r="T57" s="67"/>
      <c r="U57" s="48">
        <f t="shared" si="10"/>
        <v>0</v>
      </c>
      <c r="V57" s="48"/>
      <c r="W57" s="48"/>
      <c r="X57" s="48"/>
      <c r="Y57" s="48"/>
      <c r="Z57" s="27"/>
      <c r="AB57" s="27"/>
    </row>
    <row r="58" spans="1:28" ht="31.5" customHeight="1">
      <c r="A58" s="28">
        <v>18</v>
      </c>
      <c r="B58" s="80" t="s">
        <v>70</v>
      </c>
      <c r="C58" s="80"/>
      <c r="D58" s="80"/>
      <c r="E58" s="80"/>
      <c r="F58" s="68">
        <v>3</v>
      </c>
      <c r="G58" s="68"/>
      <c r="H58" s="45">
        <v>0</v>
      </c>
      <c r="I58" s="45"/>
      <c r="J58" s="63">
        <v>156</v>
      </c>
      <c r="K58" s="63"/>
      <c r="L58" s="48">
        <f t="shared" si="9"/>
        <v>0</v>
      </c>
      <c r="M58" s="48"/>
      <c r="N58" s="61" t="s">
        <v>7</v>
      </c>
      <c r="O58" s="61"/>
      <c r="P58" s="62">
        <v>36</v>
      </c>
      <c r="Q58" s="62"/>
      <c r="R58" s="65">
        <v>0</v>
      </c>
      <c r="S58" s="66"/>
      <c r="T58" s="67"/>
      <c r="U58" s="48">
        <f t="shared" si="10"/>
        <v>0</v>
      </c>
      <c r="V58" s="48"/>
      <c r="W58" s="48"/>
      <c r="X58" s="48"/>
      <c r="Y58" s="48"/>
      <c r="Z58" s="27"/>
      <c r="AB58" s="27"/>
    </row>
    <row r="59" spans="1:28" ht="16.5" customHeight="1">
      <c r="A59" s="64" t="s">
        <v>40</v>
      </c>
      <c r="B59" s="64"/>
      <c r="C59" s="64"/>
      <c r="D59" s="64"/>
      <c r="E59" s="64"/>
      <c r="F59" s="64"/>
      <c r="G59" s="64"/>
      <c r="H59" s="64"/>
      <c r="I59" s="64"/>
      <c r="J59" s="48">
        <f>SUM(L41:M58)</f>
        <v>0</v>
      </c>
      <c r="K59" s="48"/>
      <c r="L59" s="48"/>
      <c r="M59" s="48"/>
      <c r="N59" s="47" t="s">
        <v>121</v>
      </c>
      <c r="O59" s="47"/>
      <c r="P59" s="47"/>
      <c r="Q59" s="47"/>
      <c r="R59" s="47"/>
      <c r="S59" s="47"/>
      <c r="T59" s="47"/>
      <c r="U59" s="48">
        <f>SUM(U41:Y58)</f>
        <v>0</v>
      </c>
      <c r="V59" s="48"/>
      <c r="W59" s="48"/>
      <c r="X59" s="48"/>
      <c r="Y59" s="48"/>
      <c r="Z59" s="27"/>
      <c r="AA59" s="21"/>
      <c r="AB59" s="27"/>
    </row>
    <row r="60" spans="1:28" ht="31.5" customHeight="1">
      <c r="A60" s="29"/>
      <c r="B60" s="30"/>
      <c r="C60" s="30"/>
      <c r="D60" s="30"/>
      <c r="E60" s="30"/>
      <c r="F60" s="23"/>
      <c r="G60" s="23"/>
      <c r="H60" s="24"/>
      <c r="I60" s="24"/>
      <c r="J60" s="24"/>
      <c r="K60" s="24"/>
      <c r="L60" s="24"/>
      <c r="M60" s="24"/>
      <c r="N60" s="24"/>
      <c r="O60" s="24"/>
      <c r="P60" s="24"/>
      <c r="Q60" s="24"/>
      <c r="R60" s="24"/>
      <c r="S60" s="24"/>
      <c r="T60" s="24"/>
      <c r="U60" s="24"/>
      <c r="V60" s="24"/>
      <c r="W60" s="24"/>
      <c r="X60" s="24"/>
      <c r="Y60" s="24"/>
      <c r="Z60" s="27"/>
      <c r="AA60" s="27"/>
    </row>
    <row r="61" spans="1:28" ht="31.5" customHeight="1">
      <c r="A61" s="60" t="s">
        <v>122</v>
      </c>
      <c r="B61" s="60"/>
      <c r="C61" s="60"/>
      <c r="D61" s="60"/>
      <c r="E61" s="60"/>
      <c r="F61" s="60"/>
      <c r="G61" s="60"/>
      <c r="H61" s="60"/>
      <c r="I61" s="60"/>
      <c r="J61" s="60"/>
      <c r="K61" s="60"/>
      <c r="L61" s="60"/>
      <c r="M61" s="60"/>
      <c r="N61" s="60"/>
      <c r="O61" s="60"/>
      <c r="P61" s="60"/>
      <c r="Q61" s="60"/>
      <c r="R61" s="60"/>
      <c r="S61" s="60"/>
      <c r="T61" s="60"/>
      <c r="U61" s="60"/>
      <c r="V61" s="60"/>
      <c r="W61" s="60"/>
      <c r="X61" s="16"/>
      <c r="Y61" s="16"/>
      <c r="Z61" s="27"/>
      <c r="AA61" s="27"/>
    </row>
    <row r="62" spans="1:28" ht="31.5" customHeight="1">
      <c r="A62" s="17" t="s">
        <v>42</v>
      </c>
      <c r="B62" s="58" t="s">
        <v>43</v>
      </c>
      <c r="C62" s="58"/>
      <c r="D62" s="58"/>
      <c r="E62" s="58"/>
      <c r="F62" s="58" t="s">
        <v>44</v>
      </c>
      <c r="G62" s="58"/>
      <c r="H62" s="58"/>
      <c r="I62" s="58"/>
      <c r="J62" s="44" t="s">
        <v>45</v>
      </c>
      <c r="K62" s="44"/>
      <c r="L62" s="44" t="s">
        <v>4</v>
      </c>
      <c r="M62" s="44"/>
      <c r="N62" s="44" t="s">
        <v>5</v>
      </c>
      <c r="O62" s="44"/>
      <c r="P62" s="44" t="s">
        <v>71</v>
      </c>
      <c r="Q62" s="44"/>
      <c r="R62" s="44"/>
      <c r="S62" s="44" t="s">
        <v>39</v>
      </c>
      <c r="T62" s="44"/>
      <c r="U62" s="44"/>
      <c r="V62" s="44"/>
      <c r="W62" s="44"/>
      <c r="X62" s="24"/>
      <c r="Y62" s="24"/>
      <c r="Z62" s="27"/>
      <c r="AA62" s="27"/>
    </row>
    <row r="63" spans="1:28" ht="31.5" customHeight="1">
      <c r="A63" s="18">
        <v>2</v>
      </c>
      <c r="B63" s="59" t="s">
        <v>46</v>
      </c>
      <c r="C63" s="59"/>
      <c r="D63" s="59"/>
      <c r="E63" s="59"/>
      <c r="F63" s="58" t="s">
        <v>49</v>
      </c>
      <c r="G63" s="58"/>
      <c r="H63" s="58"/>
      <c r="I63" s="58"/>
      <c r="J63" s="45">
        <v>0</v>
      </c>
      <c r="K63" s="45"/>
      <c r="L63" s="44" t="s">
        <v>52</v>
      </c>
      <c r="M63" s="44"/>
      <c r="N63" s="46" t="s">
        <v>78</v>
      </c>
      <c r="O63" s="46"/>
      <c r="P63" s="57">
        <v>0</v>
      </c>
      <c r="Q63" s="57"/>
      <c r="R63" s="57"/>
      <c r="S63" s="48">
        <f>N63*P63</f>
        <v>0</v>
      </c>
      <c r="T63" s="48"/>
      <c r="U63" s="48"/>
      <c r="V63" s="48"/>
      <c r="W63" s="48"/>
      <c r="X63" s="24"/>
      <c r="Y63" s="24"/>
      <c r="Z63" s="27"/>
      <c r="AA63" s="27"/>
    </row>
    <row r="64" spans="1:28" ht="31.5" customHeight="1">
      <c r="A64" s="18">
        <v>2</v>
      </c>
      <c r="B64" s="59" t="s">
        <v>47</v>
      </c>
      <c r="C64" s="59"/>
      <c r="D64" s="59"/>
      <c r="E64" s="59"/>
      <c r="F64" s="58" t="s">
        <v>50</v>
      </c>
      <c r="G64" s="58"/>
      <c r="H64" s="58"/>
      <c r="I64" s="58"/>
      <c r="J64" s="45">
        <v>0</v>
      </c>
      <c r="K64" s="45"/>
      <c r="L64" s="44" t="s">
        <v>52</v>
      </c>
      <c r="M64" s="44"/>
      <c r="N64" s="46" t="s">
        <v>84</v>
      </c>
      <c r="O64" s="46"/>
      <c r="P64" s="57">
        <v>0</v>
      </c>
      <c r="Q64" s="57"/>
      <c r="R64" s="57"/>
      <c r="S64" s="48">
        <f t="shared" ref="S64:S71" si="13">N64*P64</f>
        <v>0</v>
      </c>
      <c r="T64" s="48"/>
      <c r="U64" s="48"/>
      <c r="V64" s="48"/>
      <c r="W64" s="48"/>
      <c r="X64" s="24"/>
      <c r="Y64" s="24"/>
      <c r="Z64" s="27"/>
      <c r="AA64" s="27"/>
    </row>
    <row r="65" spans="1:27" ht="31.5" customHeight="1">
      <c r="A65" s="18">
        <v>4</v>
      </c>
      <c r="B65" s="59" t="s">
        <v>48</v>
      </c>
      <c r="C65" s="59"/>
      <c r="D65" s="59"/>
      <c r="E65" s="59"/>
      <c r="F65" s="58" t="s">
        <v>51</v>
      </c>
      <c r="G65" s="58"/>
      <c r="H65" s="58"/>
      <c r="I65" s="58"/>
      <c r="J65" s="45">
        <v>0</v>
      </c>
      <c r="K65" s="45"/>
      <c r="L65" s="44" t="s">
        <v>52</v>
      </c>
      <c r="M65" s="44"/>
      <c r="N65" s="46" t="s">
        <v>85</v>
      </c>
      <c r="O65" s="46"/>
      <c r="P65" s="57">
        <v>0</v>
      </c>
      <c r="Q65" s="57"/>
      <c r="R65" s="57"/>
      <c r="S65" s="48">
        <f t="shared" si="13"/>
        <v>0</v>
      </c>
      <c r="T65" s="48"/>
      <c r="U65" s="48"/>
      <c r="V65" s="48"/>
      <c r="W65" s="48"/>
      <c r="X65" s="24"/>
      <c r="Y65" s="24"/>
      <c r="Z65" s="27"/>
      <c r="AA65" s="27"/>
    </row>
    <row r="66" spans="1:27" ht="31.5" customHeight="1">
      <c r="A66" s="18">
        <v>4</v>
      </c>
      <c r="B66" s="59" t="s">
        <v>47</v>
      </c>
      <c r="C66" s="59"/>
      <c r="D66" s="59"/>
      <c r="E66" s="59"/>
      <c r="F66" s="58" t="s">
        <v>50</v>
      </c>
      <c r="G66" s="58"/>
      <c r="H66" s="58"/>
      <c r="I66" s="58"/>
      <c r="J66" s="45">
        <v>0</v>
      </c>
      <c r="K66" s="45"/>
      <c r="L66" s="44" t="s">
        <v>52</v>
      </c>
      <c r="M66" s="44"/>
      <c r="N66" s="46" t="s">
        <v>84</v>
      </c>
      <c r="O66" s="46"/>
      <c r="P66" s="57">
        <v>0</v>
      </c>
      <c r="Q66" s="57"/>
      <c r="R66" s="57"/>
      <c r="S66" s="48">
        <f t="shared" si="13"/>
        <v>0</v>
      </c>
      <c r="T66" s="48"/>
      <c r="U66" s="48"/>
      <c r="V66" s="48"/>
      <c r="W66" s="48"/>
      <c r="X66" s="24"/>
      <c r="Y66" s="24"/>
      <c r="Z66" s="27"/>
      <c r="AA66" s="27"/>
    </row>
    <row r="67" spans="1:27" ht="31.5" customHeight="1">
      <c r="A67" s="18">
        <v>5</v>
      </c>
      <c r="B67" s="59" t="s">
        <v>47</v>
      </c>
      <c r="C67" s="59"/>
      <c r="D67" s="59"/>
      <c r="E67" s="59"/>
      <c r="F67" s="58" t="s">
        <v>50</v>
      </c>
      <c r="G67" s="58"/>
      <c r="H67" s="58"/>
      <c r="I67" s="58"/>
      <c r="J67" s="45">
        <v>0</v>
      </c>
      <c r="K67" s="45"/>
      <c r="L67" s="44" t="s">
        <v>52</v>
      </c>
      <c r="M67" s="44"/>
      <c r="N67" s="46" t="s">
        <v>84</v>
      </c>
      <c r="O67" s="46"/>
      <c r="P67" s="57">
        <v>0</v>
      </c>
      <c r="Q67" s="57"/>
      <c r="R67" s="57"/>
      <c r="S67" s="48">
        <f t="shared" si="13"/>
        <v>0</v>
      </c>
      <c r="T67" s="48"/>
      <c r="U67" s="48"/>
      <c r="V67" s="48"/>
      <c r="W67" s="48"/>
      <c r="X67" s="24"/>
      <c r="Y67" s="24"/>
      <c r="Z67" s="27"/>
      <c r="AA67" s="27"/>
    </row>
    <row r="68" spans="1:27" ht="31.5" customHeight="1">
      <c r="A68" s="18">
        <v>13</v>
      </c>
      <c r="B68" s="59" t="s">
        <v>48</v>
      </c>
      <c r="C68" s="59"/>
      <c r="D68" s="59"/>
      <c r="E68" s="59"/>
      <c r="F68" s="58" t="s">
        <v>50</v>
      </c>
      <c r="G68" s="58"/>
      <c r="H68" s="58"/>
      <c r="I68" s="58"/>
      <c r="J68" s="45">
        <v>0</v>
      </c>
      <c r="K68" s="45"/>
      <c r="L68" s="44" t="s">
        <v>52</v>
      </c>
      <c r="M68" s="44"/>
      <c r="N68" s="46" t="s">
        <v>84</v>
      </c>
      <c r="O68" s="46"/>
      <c r="P68" s="57">
        <v>0</v>
      </c>
      <c r="Q68" s="57"/>
      <c r="R68" s="57"/>
      <c r="S68" s="48">
        <f t="shared" si="13"/>
        <v>0</v>
      </c>
      <c r="T68" s="48"/>
      <c r="U68" s="48"/>
      <c r="V68" s="48"/>
      <c r="W68" s="48"/>
      <c r="X68" s="24"/>
      <c r="Y68" s="24"/>
      <c r="Z68" s="27"/>
      <c r="AA68" s="27"/>
    </row>
    <row r="69" spans="1:27" ht="31.5" customHeight="1">
      <c r="A69" s="18">
        <v>14</v>
      </c>
      <c r="B69" s="59" t="s">
        <v>47</v>
      </c>
      <c r="C69" s="59"/>
      <c r="D69" s="59"/>
      <c r="E69" s="59"/>
      <c r="F69" s="58" t="s">
        <v>123</v>
      </c>
      <c r="G69" s="58"/>
      <c r="H69" s="58"/>
      <c r="I69" s="58"/>
      <c r="J69" s="45">
        <v>0</v>
      </c>
      <c r="K69" s="45"/>
      <c r="L69" s="44" t="s">
        <v>52</v>
      </c>
      <c r="M69" s="44"/>
      <c r="N69" s="46" t="s">
        <v>89</v>
      </c>
      <c r="O69" s="46"/>
      <c r="P69" s="57">
        <v>0</v>
      </c>
      <c r="Q69" s="57"/>
      <c r="R69" s="57"/>
      <c r="S69" s="48">
        <f t="shared" si="13"/>
        <v>0</v>
      </c>
      <c r="T69" s="48"/>
      <c r="U69" s="48"/>
      <c r="V69" s="48"/>
      <c r="W69" s="48"/>
      <c r="X69" s="24"/>
      <c r="Y69" s="24"/>
      <c r="Z69" s="27"/>
      <c r="AA69" s="27"/>
    </row>
    <row r="70" spans="1:27" ht="31.5" customHeight="1">
      <c r="A70" s="18">
        <v>15</v>
      </c>
      <c r="B70" s="59" t="s">
        <v>47</v>
      </c>
      <c r="C70" s="59"/>
      <c r="D70" s="59"/>
      <c r="E70" s="59"/>
      <c r="F70" s="58" t="s">
        <v>50</v>
      </c>
      <c r="G70" s="58"/>
      <c r="H70" s="58"/>
      <c r="I70" s="58"/>
      <c r="J70" s="45">
        <v>0</v>
      </c>
      <c r="K70" s="45"/>
      <c r="L70" s="44" t="s">
        <v>52</v>
      </c>
      <c r="M70" s="44"/>
      <c r="N70" s="46" t="s">
        <v>84</v>
      </c>
      <c r="O70" s="46"/>
      <c r="P70" s="57">
        <v>0</v>
      </c>
      <c r="Q70" s="57"/>
      <c r="R70" s="57"/>
      <c r="S70" s="48">
        <f t="shared" si="13"/>
        <v>0</v>
      </c>
      <c r="T70" s="48"/>
      <c r="U70" s="48"/>
      <c r="V70" s="48"/>
      <c r="W70" s="48"/>
      <c r="X70" s="24"/>
      <c r="Y70" s="24"/>
      <c r="Z70" s="27"/>
      <c r="AA70" s="27"/>
    </row>
    <row r="71" spans="1:27" ht="31.5" customHeight="1">
      <c r="A71" s="18">
        <v>18</v>
      </c>
      <c r="B71" s="59" t="s">
        <v>48</v>
      </c>
      <c r="C71" s="59"/>
      <c r="D71" s="59"/>
      <c r="E71" s="59"/>
      <c r="F71" s="58" t="s">
        <v>50</v>
      </c>
      <c r="G71" s="58"/>
      <c r="H71" s="58"/>
      <c r="I71" s="58"/>
      <c r="J71" s="45">
        <v>0</v>
      </c>
      <c r="K71" s="45"/>
      <c r="L71" s="44" t="s">
        <v>52</v>
      </c>
      <c r="M71" s="44"/>
      <c r="N71" s="46" t="s">
        <v>84</v>
      </c>
      <c r="O71" s="46"/>
      <c r="P71" s="57">
        <v>0</v>
      </c>
      <c r="Q71" s="57"/>
      <c r="R71" s="57"/>
      <c r="S71" s="48">
        <f t="shared" si="13"/>
        <v>0</v>
      </c>
      <c r="T71" s="48"/>
      <c r="U71" s="48"/>
      <c r="V71" s="48"/>
      <c r="W71" s="48"/>
      <c r="X71" s="24"/>
      <c r="Y71" s="24"/>
      <c r="Z71" s="27"/>
      <c r="AA71" s="27"/>
    </row>
    <row r="72" spans="1:27">
      <c r="A72" s="47" t="s">
        <v>124</v>
      </c>
      <c r="B72" s="47"/>
      <c r="C72" s="47"/>
      <c r="D72" s="47"/>
      <c r="E72" s="47"/>
      <c r="F72" s="47"/>
      <c r="G72" s="47"/>
      <c r="H72" s="47"/>
      <c r="I72" s="47"/>
      <c r="J72" s="47"/>
      <c r="K72" s="47"/>
      <c r="L72" s="47"/>
      <c r="M72" s="47"/>
      <c r="N72" s="47"/>
      <c r="O72" s="47"/>
      <c r="P72" s="47"/>
      <c r="Q72" s="47"/>
      <c r="R72" s="47"/>
      <c r="S72" s="48">
        <f>SUM(S63:W71)</f>
        <v>0</v>
      </c>
      <c r="T72" s="48"/>
      <c r="U72" s="48"/>
      <c r="V72" s="48"/>
      <c r="W72" s="48"/>
      <c r="X72" s="24"/>
      <c r="Y72" s="24"/>
      <c r="Z72" s="27"/>
      <c r="AA72" s="27"/>
    </row>
    <row r="73" spans="1:27">
      <c r="A73" s="31"/>
      <c r="B73" s="31"/>
      <c r="C73" s="31"/>
      <c r="D73" s="31"/>
      <c r="E73" s="31"/>
      <c r="F73" s="31"/>
      <c r="G73" s="32"/>
      <c r="H73" s="32"/>
      <c r="I73" s="32"/>
      <c r="J73" s="32"/>
      <c r="K73" s="32"/>
      <c r="L73" s="32"/>
      <c r="M73" s="32"/>
      <c r="N73" s="32"/>
      <c r="O73" s="32"/>
      <c r="P73" s="32"/>
      <c r="Q73" s="32"/>
      <c r="R73" s="32"/>
      <c r="S73" s="32"/>
      <c r="T73" s="32"/>
      <c r="U73" s="32"/>
      <c r="V73" s="32"/>
      <c r="W73" s="32"/>
      <c r="X73" s="32"/>
      <c r="Y73" s="32"/>
      <c r="Z73" s="32"/>
      <c r="AA73" s="32"/>
    </row>
    <row r="74" spans="1:27" ht="16.5" customHeight="1">
      <c r="A74" s="107" t="s">
        <v>55</v>
      </c>
      <c r="B74" s="108"/>
      <c r="C74" s="108"/>
      <c r="D74" s="108"/>
      <c r="E74" s="108"/>
      <c r="F74" s="108"/>
      <c r="G74" s="108"/>
      <c r="H74" s="108"/>
      <c r="I74" s="108"/>
      <c r="J74" s="108"/>
      <c r="K74" s="108"/>
      <c r="L74" s="108"/>
      <c r="M74" s="108"/>
      <c r="N74" s="108"/>
      <c r="O74" s="108"/>
      <c r="P74" s="108"/>
      <c r="Q74" s="108"/>
      <c r="R74" s="108"/>
      <c r="S74" s="108"/>
      <c r="T74" s="108"/>
      <c r="U74" s="108"/>
      <c r="V74" s="108"/>
      <c r="W74" s="109"/>
      <c r="X74" s="33"/>
      <c r="Y74" s="33"/>
      <c r="Z74" s="33"/>
      <c r="AA74" s="33"/>
    </row>
    <row r="75" spans="1:27" ht="16.5" customHeight="1">
      <c r="A75" s="58" t="s">
        <v>72</v>
      </c>
      <c r="B75" s="58"/>
      <c r="C75" s="58"/>
      <c r="D75" s="124" t="s">
        <v>79</v>
      </c>
      <c r="E75" s="125"/>
      <c r="F75" s="125"/>
      <c r="G75" s="125"/>
      <c r="H75" s="126"/>
      <c r="I75" s="144" t="s">
        <v>54</v>
      </c>
      <c r="J75" s="156"/>
      <c r="K75" s="156"/>
      <c r="L75" s="156"/>
      <c r="M75" s="145"/>
      <c r="N75" s="144" t="s">
        <v>53</v>
      </c>
      <c r="O75" s="156"/>
      <c r="P75" s="156"/>
      <c r="Q75" s="156"/>
      <c r="R75" s="145"/>
      <c r="S75" s="144" t="s">
        <v>88</v>
      </c>
      <c r="T75" s="156"/>
      <c r="U75" s="156"/>
      <c r="V75" s="156"/>
      <c r="W75" s="145"/>
      <c r="X75" s="33"/>
      <c r="Y75" s="33"/>
      <c r="Z75" s="33"/>
      <c r="AA75" s="33"/>
    </row>
    <row r="76" spans="1:27" ht="16.5" customHeight="1">
      <c r="A76" s="58"/>
      <c r="B76" s="58"/>
      <c r="C76" s="58"/>
      <c r="D76" s="127"/>
      <c r="E76" s="128"/>
      <c r="F76" s="128"/>
      <c r="G76" s="128"/>
      <c r="H76" s="129"/>
      <c r="I76" s="148"/>
      <c r="J76" s="157"/>
      <c r="K76" s="157"/>
      <c r="L76" s="157"/>
      <c r="M76" s="149"/>
      <c r="N76" s="148"/>
      <c r="O76" s="157"/>
      <c r="P76" s="157"/>
      <c r="Q76" s="157"/>
      <c r="R76" s="149"/>
      <c r="S76" s="148"/>
      <c r="T76" s="157"/>
      <c r="U76" s="157"/>
      <c r="V76" s="157"/>
      <c r="W76" s="149"/>
      <c r="X76" s="33"/>
      <c r="Y76" s="33"/>
      <c r="Z76" s="33"/>
      <c r="AA76" s="33"/>
    </row>
    <row r="77" spans="1:27" ht="16.5" customHeight="1">
      <c r="A77" s="58"/>
      <c r="B77" s="58"/>
      <c r="C77" s="58"/>
      <c r="D77" s="77" t="s">
        <v>80</v>
      </c>
      <c r="E77" s="130"/>
      <c r="F77" s="130"/>
      <c r="G77" s="130"/>
      <c r="H77" s="78"/>
      <c r="I77" s="77" t="s">
        <v>81</v>
      </c>
      <c r="J77" s="130"/>
      <c r="K77" s="130"/>
      <c r="L77" s="130"/>
      <c r="M77" s="78"/>
      <c r="N77" s="77" t="s">
        <v>81</v>
      </c>
      <c r="O77" s="130"/>
      <c r="P77" s="130"/>
      <c r="Q77" s="130"/>
      <c r="R77" s="78"/>
      <c r="S77" s="77" t="s">
        <v>82</v>
      </c>
      <c r="T77" s="130"/>
      <c r="U77" s="130"/>
      <c r="V77" s="130"/>
      <c r="W77" s="78"/>
      <c r="X77" s="33"/>
      <c r="Y77" s="33"/>
      <c r="Z77" s="33"/>
      <c r="AA77" s="33"/>
    </row>
    <row r="78" spans="1:27" ht="16.5" customHeight="1">
      <c r="A78" s="120">
        <v>0</v>
      </c>
      <c r="B78" s="120"/>
      <c r="C78" s="120"/>
      <c r="D78" s="131">
        <f>$A$78*3*16</f>
        <v>0</v>
      </c>
      <c r="E78" s="132"/>
      <c r="F78" s="132"/>
      <c r="G78" s="132"/>
      <c r="H78" s="133"/>
      <c r="I78" s="153">
        <f>$A$78*12*16</f>
        <v>0</v>
      </c>
      <c r="J78" s="154"/>
      <c r="K78" s="154"/>
      <c r="L78" s="154"/>
      <c r="M78" s="155"/>
      <c r="N78" s="153">
        <f>$A$78*12*16</f>
        <v>0</v>
      </c>
      <c r="O78" s="154"/>
      <c r="P78" s="154"/>
      <c r="Q78" s="154"/>
      <c r="R78" s="155"/>
      <c r="S78" s="153">
        <f>$A$78*9*16</f>
        <v>0</v>
      </c>
      <c r="T78" s="154"/>
      <c r="U78" s="154"/>
      <c r="V78" s="154"/>
      <c r="W78" s="155"/>
      <c r="X78" s="33"/>
      <c r="Y78" s="33"/>
      <c r="Z78" s="33"/>
      <c r="AA78" s="33"/>
    </row>
    <row r="79" spans="1:27" ht="16.5" customHeight="1">
      <c r="A79" s="114" t="s">
        <v>83</v>
      </c>
      <c r="B79" s="115"/>
      <c r="C79" s="115"/>
      <c r="D79" s="115"/>
      <c r="E79" s="115"/>
      <c r="F79" s="115"/>
      <c r="G79" s="115"/>
      <c r="H79" s="115"/>
      <c r="I79" s="115"/>
      <c r="J79" s="115"/>
      <c r="K79" s="115"/>
      <c r="L79" s="115"/>
      <c r="M79" s="115"/>
      <c r="N79" s="115"/>
      <c r="O79" s="115"/>
      <c r="P79" s="115"/>
      <c r="Q79" s="115"/>
      <c r="R79" s="116"/>
      <c r="S79" s="134">
        <f>D78+I78+N78+S78</f>
        <v>0</v>
      </c>
      <c r="T79" s="130"/>
      <c r="U79" s="130"/>
      <c r="V79" s="130"/>
      <c r="W79" s="78"/>
      <c r="X79" s="33"/>
      <c r="Y79" s="33"/>
      <c r="Z79" s="33"/>
      <c r="AA79" s="33"/>
    </row>
    <row r="80" spans="1:27">
      <c r="A80" s="31"/>
      <c r="B80" s="31"/>
      <c r="C80" s="31"/>
      <c r="D80" s="31"/>
      <c r="E80" s="31"/>
      <c r="F80" s="31"/>
      <c r="G80" s="32"/>
      <c r="H80" s="32"/>
      <c r="I80" s="32"/>
      <c r="J80" s="32"/>
      <c r="K80" s="32"/>
      <c r="L80" s="32"/>
      <c r="M80" s="32"/>
      <c r="N80" s="32"/>
      <c r="O80" s="32"/>
      <c r="P80" s="32"/>
      <c r="Q80" s="32"/>
      <c r="R80" s="32"/>
      <c r="S80" s="32"/>
      <c r="T80" s="32"/>
      <c r="U80" s="32"/>
      <c r="V80" s="32"/>
      <c r="W80" s="32"/>
      <c r="X80" s="32"/>
      <c r="Y80" s="32"/>
      <c r="Z80" s="32"/>
      <c r="AA80" s="32"/>
    </row>
    <row r="81" spans="1:28" ht="16.5" customHeight="1">
      <c r="A81" s="107" t="s">
        <v>125</v>
      </c>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9"/>
      <c r="AA81" s="16"/>
    </row>
    <row r="82" spans="1:28" ht="16.5" customHeight="1">
      <c r="A82" s="144" t="s">
        <v>0</v>
      </c>
      <c r="B82" s="145"/>
      <c r="C82" s="150" t="s">
        <v>126</v>
      </c>
      <c r="D82" s="151"/>
      <c r="E82" s="151"/>
      <c r="F82" s="151"/>
      <c r="G82" s="151"/>
      <c r="H82" s="151"/>
      <c r="I82" s="151"/>
      <c r="J82" s="152"/>
      <c r="K82" s="135" t="s">
        <v>127</v>
      </c>
      <c r="L82" s="136"/>
      <c r="M82" s="136"/>
      <c r="N82" s="137"/>
      <c r="O82" s="150" t="s">
        <v>77</v>
      </c>
      <c r="P82" s="151"/>
      <c r="Q82" s="151"/>
      <c r="R82" s="151"/>
      <c r="S82" s="151"/>
      <c r="T82" s="151"/>
      <c r="U82" s="151"/>
      <c r="V82" s="151"/>
      <c r="W82" s="151"/>
      <c r="X82" s="151"/>
      <c r="Y82" s="151"/>
      <c r="Z82" s="152"/>
      <c r="AA82" s="34"/>
    </row>
    <row r="83" spans="1:28" ht="18" customHeight="1">
      <c r="A83" s="146"/>
      <c r="B83" s="147"/>
      <c r="C83" s="72" t="s">
        <v>128</v>
      </c>
      <c r="D83" s="72"/>
      <c r="E83" s="72" t="s">
        <v>129</v>
      </c>
      <c r="F83" s="72"/>
      <c r="G83" s="72" t="s">
        <v>130</v>
      </c>
      <c r="H83" s="72"/>
      <c r="I83" s="72" t="s">
        <v>10</v>
      </c>
      <c r="J83" s="72"/>
      <c r="K83" s="138"/>
      <c r="L83" s="139"/>
      <c r="M83" s="139"/>
      <c r="N83" s="140"/>
      <c r="O83" s="72" t="s">
        <v>128</v>
      </c>
      <c r="P83" s="72"/>
      <c r="Q83" s="72"/>
      <c r="R83" s="72" t="s">
        <v>11</v>
      </c>
      <c r="S83" s="72"/>
      <c r="T83" s="72"/>
      <c r="U83" s="72" t="s">
        <v>130</v>
      </c>
      <c r="V83" s="72"/>
      <c r="W83" s="72"/>
      <c r="X83" s="91" t="s">
        <v>10</v>
      </c>
      <c r="Y83" s="91"/>
      <c r="Z83" s="91"/>
      <c r="AA83" s="35"/>
    </row>
    <row r="84" spans="1:28" ht="16.5" customHeight="1">
      <c r="A84" s="146"/>
      <c r="B84" s="147"/>
      <c r="C84" s="76" t="s">
        <v>131</v>
      </c>
      <c r="D84" s="76"/>
      <c r="E84" s="76" t="s">
        <v>132</v>
      </c>
      <c r="F84" s="76"/>
      <c r="G84" s="76" t="s">
        <v>133</v>
      </c>
      <c r="H84" s="76"/>
      <c r="I84" s="76" t="s">
        <v>134</v>
      </c>
      <c r="J84" s="76"/>
      <c r="K84" s="141"/>
      <c r="L84" s="142"/>
      <c r="M84" s="142"/>
      <c r="N84" s="143"/>
      <c r="O84" s="76" t="s">
        <v>131</v>
      </c>
      <c r="P84" s="76"/>
      <c r="Q84" s="76"/>
      <c r="R84" s="76" t="s">
        <v>9</v>
      </c>
      <c r="S84" s="76"/>
      <c r="T84" s="76"/>
      <c r="U84" s="76" t="s">
        <v>133</v>
      </c>
      <c r="V84" s="76"/>
      <c r="W84" s="76"/>
      <c r="X84" s="76" t="s">
        <v>134</v>
      </c>
      <c r="Y84" s="76"/>
      <c r="Z84" s="76"/>
      <c r="AA84" s="36"/>
    </row>
    <row r="85" spans="1:28" ht="16.5" customHeight="1">
      <c r="A85" s="148"/>
      <c r="B85" s="149"/>
      <c r="C85" s="46" t="s">
        <v>86</v>
      </c>
      <c r="D85" s="46"/>
      <c r="E85" s="46">
        <v>1500</v>
      </c>
      <c r="F85" s="46"/>
      <c r="G85" s="46">
        <v>1500</v>
      </c>
      <c r="H85" s="46"/>
      <c r="I85" s="46" t="s">
        <v>87</v>
      </c>
      <c r="J85" s="46"/>
      <c r="K85" s="164">
        <f>ROUND(IFERROR((U37+U59)/(J37+J59),0),1)</f>
        <v>0</v>
      </c>
      <c r="L85" s="165"/>
      <c r="M85" s="165"/>
      <c r="N85" s="166"/>
      <c r="O85" s="73">
        <f>C85*$K$85</f>
        <v>0</v>
      </c>
      <c r="P85" s="73"/>
      <c r="Q85" s="73"/>
      <c r="R85" s="73">
        <f>E85*K85</f>
        <v>0</v>
      </c>
      <c r="S85" s="73"/>
      <c r="T85" s="73"/>
      <c r="U85" s="73">
        <f>G85*K85</f>
        <v>0</v>
      </c>
      <c r="V85" s="73"/>
      <c r="W85" s="73"/>
      <c r="X85" s="73">
        <f>I85*K85</f>
        <v>0</v>
      </c>
      <c r="Y85" s="73"/>
      <c r="Z85" s="73"/>
      <c r="AA85" s="32"/>
    </row>
    <row r="86" spans="1:28" ht="16.5" customHeight="1">
      <c r="A86" s="117" t="s">
        <v>135</v>
      </c>
      <c r="B86" s="118"/>
      <c r="C86" s="118"/>
      <c r="D86" s="118"/>
      <c r="E86" s="118"/>
      <c r="F86" s="118"/>
      <c r="G86" s="118"/>
      <c r="H86" s="118"/>
      <c r="I86" s="118"/>
      <c r="J86" s="118"/>
      <c r="K86" s="118"/>
      <c r="L86" s="118"/>
      <c r="M86" s="118"/>
      <c r="N86" s="119"/>
      <c r="O86" s="158">
        <f>SUM(O85:Z85)</f>
        <v>0</v>
      </c>
      <c r="P86" s="159"/>
      <c r="Q86" s="159"/>
      <c r="R86" s="159"/>
      <c r="S86" s="159"/>
      <c r="T86" s="159"/>
      <c r="U86" s="159"/>
      <c r="V86" s="159"/>
      <c r="W86" s="159"/>
      <c r="X86" s="159"/>
      <c r="Y86" s="159"/>
      <c r="Z86" s="160"/>
      <c r="AA86" s="37"/>
    </row>
    <row r="87" spans="1:28" ht="16.5" customHeight="1">
      <c r="A87" s="114" t="s">
        <v>12</v>
      </c>
      <c r="B87" s="115"/>
      <c r="C87" s="115"/>
      <c r="D87" s="115"/>
      <c r="E87" s="115"/>
      <c r="F87" s="115"/>
      <c r="G87" s="115"/>
      <c r="H87" s="115"/>
      <c r="I87" s="115"/>
      <c r="J87" s="115"/>
      <c r="K87" s="115"/>
      <c r="L87" s="115"/>
      <c r="M87" s="115"/>
      <c r="N87" s="116"/>
      <c r="O87" s="161">
        <f>K85*2</f>
        <v>0</v>
      </c>
      <c r="P87" s="162"/>
      <c r="Q87" s="162"/>
      <c r="R87" s="162"/>
      <c r="S87" s="162"/>
      <c r="T87" s="162"/>
      <c r="U87" s="162"/>
      <c r="V87" s="162"/>
      <c r="W87" s="162"/>
      <c r="X87" s="162"/>
      <c r="Y87" s="162"/>
      <c r="Z87" s="163"/>
      <c r="AA87" s="38"/>
      <c r="AB87" s="39"/>
    </row>
    <row r="88" spans="1:28" ht="16.5" customHeight="1">
      <c r="A88" s="23"/>
      <c r="B88" s="23"/>
      <c r="C88" s="23"/>
      <c r="D88" s="23"/>
      <c r="E88" s="23"/>
      <c r="F88" s="23"/>
      <c r="G88" s="23"/>
      <c r="H88" s="23"/>
      <c r="I88" s="23"/>
      <c r="J88" s="23"/>
      <c r="K88" s="23"/>
      <c r="L88" s="23"/>
      <c r="M88" s="23"/>
      <c r="N88" s="23"/>
      <c r="O88" s="33"/>
      <c r="P88" s="33"/>
      <c r="Q88" s="33"/>
      <c r="R88" s="33"/>
      <c r="S88" s="33"/>
      <c r="T88" s="33"/>
      <c r="U88" s="33"/>
      <c r="V88" s="33"/>
      <c r="W88" s="33"/>
      <c r="X88" s="33"/>
      <c r="Y88" s="33"/>
      <c r="Z88" s="33"/>
      <c r="AA88" s="33"/>
    </row>
    <row r="90" spans="1:28" ht="16.5" customHeight="1">
      <c r="A90" s="110" t="s">
        <v>136</v>
      </c>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row>
    <row r="91" spans="1:28" ht="16.5" customHeight="1">
      <c r="A91" s="110" t="s">
        <v>137</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row>
    <row r="92" spans="1:28" ht="16.5" customHeight="1">
      <c r="A92" s="110" t="s">
        <v>138</v>
      </c>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row>
    <row r="93" spans="1:28" ht="16.5" customHeight="1">
      <c r="A93" s="110" t="s">
        <v>139</v>
      </c>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row>
    <row r="94" spans="1:28" ht="16.5" customHeight="1">
      <c r="A94" s="110" t="s">
        <v>140</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row>
    <row r="95" spans="1:28" ht="36" customHeight="1">
      <c r="A95" s="112" t="s">
        <v>141</v>
      </c>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row>
    <row r="96" spans="1:28" ht="16.5" customHeight="1">
      <c r="A96" s="110" t="s">
        <v>142</v>
      </c>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row>
    <row r="97" spans="1:28" ht="16.5" customHeight="1">
      <c r="A97" s="121" t="s">
        <v>143</v>
      </c>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row>
    <row r="98" spans="1:28" ht="16.5" customHeight="1">
      <c r="A98" s="121" t="s">
        <v>144</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row>
    <row r="99" spans="1:28" ht="16.5" customHeight="1">
      <c r="A99" s="112" t="s">
        <v>145</v>
      </c>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row>
    <row r="100" spans="1:28" ht="31.5" customHeight="1">
      <c r="A100" s="112" t="s">
        <v>146</v>
      </c>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row>
    <row r="101" spans="1:28" ht="16.5" customHeight="1">
      <c r="A101" s="110" t="s">
        <v>147</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row>
    <row r="102" spans="1:28" ht="36" customHeight="1">
      <c r="A102" s="110" t="s">
        <v>148</v>
      </c>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row>
    <row r="103" spans="1:28" ht="51" customHeight="1">
      <c r="A103" s="122" t="s">
        <v>149</v>
      </c>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row>
    <row r="104" spans="1:28" ht="16.5" customHeight="1">
      <c r="A104" s="110" t="s">
        <v>150</v>
      </c>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row>
    <row r="105" spans="1:28" ht="16.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row>
    <row r="107" spans="1:28" ht="16.5" customHeight="1">
      <c r="A107" s="40" t="s">
        <v>13</v>
      </c>
      <c r="B107" s="107" t="s">
        <v>14</v>
      </c>
      <c r="C107" s="108"/>
      <c r="D107" s="108"/>
      <c r="E107" s="108"/>
      <c r="F107" s="108"/>
      <c r="G107" s="108"/>
      <c r="H107" s="108"/>
      <c r="I107" s="108"/>
      <c r="J107" s="108"/>
      <c r="K107" s="109"/>
      <c r="L107" s="123" t="s">
        <v>29</v>
      </c>
      <c r="M107" s="123"/>
      <c r="N107" s="123"/>
      <c r="O107" s="123"/>
      <c r="P107" s="123"/>
      <c r="Q107" s="123"/>
      <c r="R107" s="123"/>
      <c r="S107" s="123"/>
      <c r="T107" s="123"/>
      <c r="U107" s="123"/>
      <c r="V107" s="123"/>
      <c r="W107" s="123"/>
      <c r="X107" s="123"/>
      <c r="Y107" s="123"/>
      <c r="Z107" s="123"/>
      <c r="AA107" s="123"/>
      <c r="AB107" s="123"/>
    </row>
    <row r="108" spans="1:28" ht="16.5" customHeight="1">
      <c r="A108" s="18">
        <v>1</v>
      </c>
      <c r="B108" s="92" t="s">
        <v>15</v>
      </c>
      <c r="C108" s="93"/>
      <c r="D108" s="93"/>
      <c r="E108" s="93"/>
      <c r="F108" s="93"/>
      <c r="G108" s="93"/>
      <c r="H108" s="93"/>
      <c r="I108" s="93"/>
      <c r="J108" s="93"/>
      <c r="K108" s="94"/>
      <c r="L108" s="59" t="s">
        <v>151</v>
      </c>
      <c r="M108" s="59"/>
      <c r="N108" s="59"/>
      <c r="O108" s="59"/>
      <c r="P108" s="59"/>
      <c r="Q108" s="59"/>
      <c r="R108" s="59"/>
      <c r="S108" s="59"/>
      <c r="T108" s="59"/>
      <c r="U108" s="59"/>
      <c r="V108" s="59"/>
      <c r="W108" s="59"/>
      <c r="X108" s="59"/>
      <c r="Y108" s="59"/>
      <c r="Z108" s="59"/>
      <c r="AA108" s="59"/>
      <c r="AB108" s="59"/>
    </row>
    <row r="109" spans="1:28" ht="16.5" customHeight="1">
      <c r="A109" s="18">
        <v>2</v>
      </c>
      <c r="B109" s="92" t="s">
        <v>16</v>
      </c>
      <c r="C109" s="93"/>
      <c r="D109" s="93"/>
      <c r="E109" s="93"/>
      <c r="F109" s="93"/>
      <c r="G109" s="93"/>
      <c r="H109" s="93"/>
      <c r="I109" s="93"/>
      <c r="J109" s="93"/>
      <c r="K109" s="94"/>
      <c r="L109" s="59" t="s">
        <v>30</v>
      </c>
      <c r="M109" s="59"/>
      <c r="N109" s="59"/>
      <c r="O109" s="59"/>
      <c r="P109" s="59"/>
      <c r="Q109" s="59"/>
      <c r="R109" s="59"/>
      <c r="S109" s="59"/>
      <c r="T109" s="59"/>
      <c r="U109" s="59"/>
      <c r="V109" s="59"/>
      <c r="W109" s="59"/>
      <c r="X109" s="59"/>
      <c r="Y109" s="59"/>
      <c r="Z109" s="59"/>
      <c r="AA109" s="59"/>
      <c r="AB109" s="59"/>
    </row>
    <row r="110" spans="1:28" ht="16.5" customHeight="1">
      <c r="A110" s="18">
        <v>3</v>
      </c>
      <c r="B110" s="92" t="s">
        <v>75</v>
      </c>
      <c r="C110" s="93"/>
      <c r="D110" s="93"/>
      <c r="E110" s="93"/>
      <c r="F110" s="93"/>
      <c r="G110" s="93"/>
      <c r="H110" s="93"/>
      <c r="I110" s="93"/>
      <c r="J110" s="93"/>
      <c r="K110" s="94"/>
      <c r="L110" s="59" t="s">
        <v>152</v>
      </c>
      <c r="M110" s="59"/>
      <c r="N110" s="59"/>
      <c r="O110" s="59"/>
      <c r="P110" s="59"/>
      <c r="Q110" s="59"/>
      <c r="R110" s="59"/>
      <c r="S110" s="59"/>
      <c r="T110" s="59"/>
      <c r="U110" s="59"/>
      <c r="V110" s="59"/>
      <c r="W110" s="59"/>
      <c r="X110" s="59"/>
      <c r="Y110" s="59"/>
      <c r="Z110" s="59"/>
      <c r="AA110" s="59"/>
      <c r="AB110" s="59"/>
    </row>
    <row r="111" spans="1:28" ht="16.5" customHeight="1">
      <c r="A111" s="18">
        <v>4</v>
      </c>
      <c r="B111" s="92" t="s">
        <v>17</v>
      </c>
      <c r="C111" s="93"/>
      <c r="D111" s="93"/>
      <c r="E111" s="93"/>
      <c r="F111" s="93"/>
      <c r="G111" s="93"/>
      <c r="H111" s="93"/>
      <c r="I111" s="93"/>
      <c r="J111" s="93"/>
      <c r="K111" s="94"/>
      <c r="L111" s="59" t="s">
        <v>31</v>
      </c>
      <c r="M111" s="59"/>
      <c r="N111" s="59"/>
      <c r="O111" s="59"/>
      <c r="P111" s="59"/>
      <c r="Q111" s="59"/>
      <c r="R111" s="59"/>
      <c r="S111" s="59"/>
      <c r="T111" s="59"/>
      <c r="U111" s="59"/>
      <c r="V111" s="59"/>
      <c r="W111" s="59"/>
      <c r="X111" s="59"/>
      <c r="Y111" s="59"/>
      <c r="Z111" s="59"/>
      <c r="AA111" s="59"/>
      <c r="AB111" s="59"/>
    </row>
    <row r="112" spans="1:28" ht="16.5" customHeight="1">
      <c r="A112" s="18">
        <v>5</v>
      </c>
      <c r="B112" s="95" t="s">
        <v>18</v>
      </c>
      <c r="C112" s="96"/>
      <c r="D112" s="96"/>
      <c r="E112" s="96"/>
      <c r="F112" s="96"/>
      <c r="G112" s="96"/>
      <c r="H112" s="96"/>
      <c r="I112" s="96"/>
      <c r="J112" s="96"/>
      <c r="K112" s="97"/>
      <c r="L112" s="59" t="s">
        <v>32</v>
      </c>
      <c r="M112" s="59"/>
      <c r="N112" s="59"/>
      <c r="O112" s="59"/>
      <c r="P112" s="59"/>
      <c r="Q112" s="59"/>
      <c r="R112" s="59"/>
      <c r="S112" s="59"/>
      <c r="T112" s="59"/>
      <c r="U112" s="59"/>
      <c r="V112" s="59"/>
      <c r="W112" s="59"/>
      <c r="X112" s="59"/>
      <c r="Y112" s="59"/>
      <c r="Z112" s="59"/>
      <c r="AA112" s="59"/>
      <c r="AB112" s="59"/>
    </row>
    <row r="113" spans="1:28" ht="16.5" customHeight="1">
      <c r="A113" s="18">
        <v>6</v>
      </c>
      <c r="B113" s="92" t="s">
        <v>61</v>
      </c>
      <c r="C113" s="93"/>
      <c r="D113" s="93"/>
      <c r="E113" s="93"/>
      <c r="F113" s="93"/>
      <c r="G113" s="93"/>
      <c r="H113" s="93"/>
      <c r="I113" s="93"/>
      <c r="J113" s="93"/>
      <c r="K113" s="94"/>
      <c r="L113" s="59" t="s">
        <v>153</v>
      </c>
      <c r="M113" s="59"/>
      <c r="N113" s="59"/>
      <c r="O113" s="59"/>
      <c r="P113" s="59"/>
      <c r="Q113" s="59"/>
      <c r="R113" s="59"/>
      <c r="S113" s="59"/>
      <c r="T113" s="59"/>
      <c r="U113" s="59"/>
      <c r="V113" s="59"/>
      <c r="W113" s="59"/>
      <c r="X113" s="59"/>
      <c r="Y113" s="59"/>
      <c r="Z113" s="59"/>
      <c r="AA113" s="59"/>
      <c r="AB113" s="59"/>
    </row>
    <row r="114" spans="1:28" ht="16.5" customHeight="1">
      <c r="A114" s="18">
        <v>7</v>
      </c>
      <c r="B114" s="95" t="s">
        <v>62</v>
      </c>
      <c r="C114" s="96"/>
      <c r="D114" s="96"/>
      <c r="E114" s="96"/>
      <c r="F114" s="96"/>
      <c r="G114" s="96"/>
      <c r="H114" s="96"/>
      <c r="I114" s="96"/>
      <c r="J114" s="96"/>
      <c r="K114" s="97"/>
      <c r="L114" s="59" t="s">
        <v>154</v>
      </c>
      <c r="M114" s="59"/>
      <c r="N114" s="59"/>
      <c r="O114" s="59"/>
      <c r="P114" s="59"/>
      <c r="Q114" s="59"/>
      <c r="R114" s="59"/>
      <c r="S114" s="59"/>
      <c r="T114" s="59"/>
      <c r="U114" s="59"/>
      <c r="V114" s="59"/>
      <c r="W114" s="59"/>
      <c r="X114" s="59"/>
      <c r="Y114" s="59"/>
      <c r="Z114" s="59"/>
      <c r="AA114" s="59"/>
      <c r="AB114" s="59"/>
    </row>
    <row r="115" spans="1:28" ht="16.5" customHeight="1">
      <c r="A115" s="18">
        <v>8</v>
      </c>
      <c r="B115" s="92" t="s">
        <v>20</v>
      </c>
      <c r="C115" s="93"/>
      <c r="D115" s="93"/>
      <c r="E115" s="93"/>
      <c r="F115" s="93"/>
      <c r="G115" s="93"/>
      <c r="H115" s="93"/>
      <c r="I115" s="93"/>
      <c r="J115" s="93"/>
      <c r="K115" s="94"/>
      <c r="L115" s="59" t="s">
        <v>155</v>
      </c>
      <c r="M115" s="59"/>
      <c r="N115" s="59"/>
      <c r="O115" s="59"/>
      <c r="P115" s="59"/>
      <c r="Q115" s="59"/>
      <c r="R115" s="59"/>
      <c r="S115" s="59"/>
      <c r="T115" s="59"/>
      <c r="U115" s="59"/>
      <c r="V115" s="59"/>
      <c r="W115" s="59"/>
      <c r="X115" s="59"/>
      <c r="Y115" s="59"/>
      <c r="Z115" s="59"/>
      <c r="AA115" s="59"/>
      <c r="AB115" s="59"/>
    </row>
    <row r="116" spans="1:28" ht="16.5" customHeight="1">
      <c r="A116" s="18">
        <v>9</v>
      </c>
      <c r="B116" s="92" t="s">
        <v>21</v>
      </c>
      <c r="C116" s="93"/>
      <c r="D116" s="93"/>
      <c r="E116" s="93"/>
      <c r="F116" s="93"/>
      <c r="G116" s="93"/>
      <c r="H116" s="93"/>
      <c r="I116" s="93"/>
      <c r="J116" s="93"/>
      <c r="K116" s="94"/>
      <c r="L116" s="59" t="s">
        <v>156</v>
      </c>
      <c r="M116" s="59"/>
      <c r="N116" s="59"/>
      <c r="O116" s="59"/>
      <c r="P116" s="59"/>
      <c r="Q116" s="59"/>
      <c r="R116" s="59"/>
      <c r="S116" s="59"/>
      <c r="T116" s="59"/>
      <c r="U116" s="59"/>
      <c r="V116" s="59"/>
      <c r="W116" s="59"/>
      <c r="X116" s="59"/>
      <c r="Y116" s="59"/>
      <c r="Z116" s="59"/>
      <c r="AA116" s="59"/>
      <c r="AB116" s="59"/>
    </row>
    <row r="117" spans="1:28" ht="16.5" customHeight="1">
      <c r="A117" s="18">
        <v>10</v>
      </c>
      <c r="B117" s="92" t="s">
        <v>73</v>
      </c>
      <c r="C117" s="93"/>
      <c r="D117" s="93"/>
      <c r="E117" s="93"/>
      <c r="F117" s="93"/>
      <c r="G117" s="93"/>
      <c r="H117" s="93"/>
      <c r="I117" s="93"/>
      <c r="J117" s="93"/>
      <c r="K117" s="94"/>
      <c r="L117" s="59" t="s">
        <v>76</v>
      </c>
      <c r="M117" s="59"/>
      <c r="N117" s="59"/>
      <c r="O117" s="59"/>
      <c r="P117" s="59"/>
      <c r="Q117" s="59"/>
      <c r="R117" s="59"/>
      <c r="S117" s="59"/>
      <c r="T117" s="59"/>
      <c r="U117" s="59"/>
      <c r="V117" s="59"/>
      <c r="W117" s="59"/>
      <c r="X117" s="59"/>
      <c r="Y117" s="59"/>
      <c r="Z117" s="59"/>
      <c r="AA117" s="59"/>
      <c r="AB117" s="59"/>
    </row>
    <row r="118" spans="1:28" ht="16.5" customHeight="1">
      <c r="A118" s="18">
        <v>11</v>
      </c>
      <c r="B118" s="92" t="s">
        <v>22</v>
      </c>
      <c r="C118" s="93"/>
      <c r="D118" s="93"/>
      <c r="E118" s="93"/>
      <c r="F118" s="93"/>
      <c r="G118" s="93"/>
      <c r="H118" s="93"/>
      <c r="I118" s="93"/>
      <c r="J118" s="93"/>
      <c r="K118" s="94"/>
      <c r="L118" s="59" t="s">
        <v>157</v>
      </c>
      <c r="M118" s="59"/>
      <c r="N118" s="59"/>
      <c r="O118" s="59"/>
      <c r="P118" s="59"/>
      <c r="Q118" s="59"/>
      <c r="R118" s="59"/>
      <c r="S118" s="59"/>
      <c r="T118" s="59"/>
      <c r="U118" s="59"/>
      <c r="V118" s="59"/>
      <c r="W118" s="59"/>
      <c r="X118" s="59"/>
      <c r="Y118" s="59"/>
      <c r="Z118" s="59"/>
      <c r="AA118" s="59"/>
      <c r="AB118" s="59"/>
    </row>
    <row r="119" spans="1:28" ht="16.5" customHeight="1">
      <c r="A119" s="18">
        <v>12</v>
      </c>
      <c r="B119" s="98" t="s">
        <v>23</v>
      </c>
      <c r="C119" s="99"/>
      <c r="D119" s="99"/>
      <c r="E119" s="99"/>
      <c r="F119" s="99"/>
      <c r="G119" s="99"/>
      <c r="H119" s="99"/>
      <c r="I119" s="99"/>
      <c r="J119" s="99"/>
      <c r="K119" s="100"/>
      <c r="L119" s="59" t="s">
        <v>158</v>
      </c>
      <c r="M119" s="59"/>
      <c r="N119" s="59"/>
      <c r="O119" s="59"/>
      <c r="P119" s="59"/>
      <c r="Q119" s="59"/>
      <c r="R119" s="59"/>
      <c r="S119" s="59"/>
      <c r="T119" s="59"/>
      <c r="U119" s="59"/>
      <c r="V119" s="59"/>
      <c r="W119" s="59"/>
      <c r="X119" s="59"/>
      <c r="Y119" s="59"/>
      <c r="Z119" s="59"/>
      <c r="AA119" s="59"/>
      <c r="AB119" s="59"/>
    </row>
    <row r="120" spans="1:28" ht="16.5" customHeight="1">
      <c r="A120" s="18">
        <v>13</v>
      </c>
      <c r="B120" s="98" t="s">
        <v>19</v>
      </c>
      <c r="C120" s="99"/>
      <c r="D120" s="99"/>
      <c r="E120" s="99"/>
      <c r="F120" s="99"/>
      <c r="G120" s="99"/>
      <c r="H120" s="99"/>
      <c r="I120" s="99"/>
      <c r="J120" s="99"/>
      <c r="K120" s="100"/>
      <c r="L120" s="59" t="s">
        <v>159</v>
      </c>
      <c r="M120" s="59"/>
      <c r="N120" s="59"/>
      <c r="O120" s="59"/>
      <c r="P120" s="59"/>
      <c r="Q120" s="59"/>
      <c r="R120" s="59"/>
      <c r="S120" s="59"/>
      <c r="T120" s="59"/>
      <c r="U120" s="59"/>
      <c r="V120" s="59"/>
      <c r="W120" s="59"/>
      <c r="X120" s="59"/>
      <c r="Y120" s="59"/>
      <c r="Z120" s="59"/>
      <c r="AA120" s="59"/>
      <c r="AB120" s="59"/>
    </row>
    <row r="121" spans="1:28" ht="16.5" customHeight="1">
      <c r="A121" s="18">
        <v>14</v>
      </c>
      <c r="B121" s="98" t="s">
        <v>25</v>
      </c>
      <c r="C121" s="99"/>
      <c r="D121" s="99"/>
      <c r="E121" s="99"/>
      <c r="F121" s="99"/>
      <c r="G121" s="99"/>
      <c r="H121" s="99"/>
      <c r="I121" s="99"/>
      <c r="J121" s="99"/>
      <c r="K121" s="100"/>
      <c r="L121" s="59" t="s">
        <v>74</v>
      </c>
      <c r="M121" s="59"/>
      <c r="N121" s="59"/>
      <c r="O121" s="59"/>
      <c r="P121" s="59"/>
      <c r="Q121" s="59"/>
      <c r="R121" s="59"/>
      <c r="S121" s="59"/>
      <c r="T121" s="59"/>
      <c r="U121" s="59"/>
      <c r="V121" s="59"/>
      <c r="W121" s="59"/>
      <c r="X121" s="59"/>
      <c r="Y121" s="59"/>
      <c r="Z121" s="59"/>
      <c r="AA121" s="59"/>
      <c r="AB121" s="59"/>
    </row>
    <row r="122" spans="1:28" ht="16.5" customHeight="1">
      <c r="A122" s="18">
        <v>15</v>
      </c>
      <c r="B122" s="92" t="s">
        <v>26</v>
      </c>
      <c r="C122" s="93"/>
      <c r="D122" s="93"/>
      <c r="E122" s="93"/>
      <c r="F122" s="93"/>
      <c r="G122" s="93"/>
      <c r="H122" s="93"/>
      <c r="I122" s="93"/>
      <c r="J122" s="93"/>
      <c r="K122" s="94"/>
      <c r="L122" s="59" t="s">
        <v>34</v>
      </c>
      <c r="M122" s="59"/>
      <c r="N122" s="59"/>
      <c r="O122" s="59"/>
      <c r="P122" s="59"/>
      <c r="Q122" s="59"/>
      <c r="R122" s="59"/>
      <c r="S122" s="59"/>
      <c r="T122" s="59"/>
      <c r="U122" s="59"/>
      <c r="V122" s="59"/>
      <c r="W122" s="59"/>
      <c r="X122" s="59"/>
      <c r="Y122" s="59"/>
      <c r="Z122" s="59"/>
      <c r="AA122" s="59"/>
      <c r="AB122" s="59"/>
    </row>
    <row r="123" spans="1:28" ht="16.5" customHeight="1">
      <c r="A123" s="18">
        <v>16</v>
      </c>
      <c r="B123" s="95" t="s">
        <v>27</v>
      </c>
      <c r="C123" s="96"/>
      <c r="D123" s="96"/>
      <c r="E123" s="96"/>
      <c r="F123" s="96"/>
      <c r="G123" s="96"/>
      <c r="H123" s="96"/>
      <c r="I123" s="96"/>
      <c r="J123" s="96"/>
      <c r="K123" s="97"/>
      <c r="L123" s="59" t="s">
        <v>35</v>
      </c>
      <c r="M123" s="59"/>
      <c r="N123" s="59"/>
      <c r="O123" s="59"/>
      <c r="P123" s="59"/>
      <c r="Q123" s="59"/>
      <c r="R123" s="59"/>
      <c r="S123" s="59"/>
      <c r="T123" s="59"/>
      <c r="U123" s="59"/>
      <c r="V123" s="59"/>
      <c r="W123" s="59"/>
      <c r="X123" s="59"/>
      <c r="Y123" s="59"/>
      <c r="Z123" s="59"/>
      <c r="AA123" s="59"/>
      <c r="AB123" s="59"/>
    </row>
    <row r="124" spans="1:28" ht="16.5" customHeight="1">
      <c r="A124" s="18">
        <v>17</v>
      </c>
      <c r="B124" s="92" t="s">
        <v>24</v>
      </c>
      <c r="C124" s="93"/>
      <c r="D124" s="93"/>
      <c r="E124" s="93"/>
      <c r="F124" s="93"/>
      <c r="G124" s="93"/>
      <c r="H124" s="93"/>
      <c r="I124" s="93"/>
      <c r="J124" s="93"/>
      <c r="K124" s="94"/>
      <c r="L124" s="59" t="s">
        <v>33</v>
      </c>
      <c r="M124" s="59"/>
      <c r="N124" s="59"/>
      <c r="O124" s="59"/>
      <c r="P124" s="59"/>
      <c r="Q124" s="59"/>
      <c r="R124" s="59"/>
      <c r="S124" s="59"/>
      <c r="T124" s="59"/>
      <c r="U124" s="59"/>
      <c r="V124" s="59"/>
      <c r="W124" s="59"/>
      <c r="X124" s="59"/>
      <c r="Y124" s="59"/>
      <c r="Z124" s="59"/>
      <c r="AA124" s="59"/>
      <c r="AB124" s="59"/>
    </row>
    <row r="125" spans="1:28" ht="16.5" customHeight="1">
      <c r="A125" s="18">
        <v>18</v>
      </c>
      <c r="B125" s="92" t="s">
        <v>28</v>
      </c>
      <c r="C125" s="93"/>
      <c r="D125" s="93"/>
      <c r="E125" s="93"/>
      <c r="F125" s="93"/>
      <c r="G125" s="93"/>
      <c r="H125" s="93"/>
      <c r="I125" s="93"/>
      <c r="J125" s="93"/>
      <c r="K125" s="94"/>
      <c r="L125" s="59" t="s">
        <v>160</v>
      </c>
      <c r="M125" s="59"/>
      <c r="N125" s="59"/>
      <c r="O125" s="59"/>
      <c r="P125" s="59"/>
      <c r="Q125" s="59"/>
      <c r="R125" s="59"/>
      <c r="S125" s="59"/>
      <c r="T125" s="59"/>
      <c r="U125" s="59"/>
      <c r="V125" s="59"/>
      <c r="W125" s="59"/>
      <c r="X125" s="59"/>
      <c r="Y125" s="59"/>
      <c r="Z125" s="59"/>
      <c r="AA125" s="59"/>
      <c r="AB125" s="59"/>
    </row>
  </sheetData>
  <sheetProtection algorithmName="SHA-512" hashValue="sCQW1R/snhYKsu5Z+vf83CD5RJKq1CQ6pWQkFWhOBuJFiVtTk7eM/9wN5PbSEjQ5uVXxey7dQYuU3zFdH/rZwA==" saltValue="NQc9uy5h79XajSrnxJBiTg==" spinCount="100000" sheet="1" selectLockedCells="1"/>
  <mergeCells count="537">
    <mergeCell ref="O86:Z86"/>
    <mergeCell ref="O87:Z87"/>
    <mergeCell ref="K85:N85"/>
    <mergeCell ref="I85:J85"/>
    <mergeCell ref="I84:J84"/>
    <mergeCell ref="I83:J83"/>
    <mergeCell ref="C83:D83"/>
    <mergeCell ref="C84:D84"/>
    <mergeCell ref="C85:D85"/>
    <mergeCell ref="E83:F83"/>
    <mergeCell ref="E84:F84"/>
    <mergeCell ref="E85:F85"/>
    <mergeCell ref="G83:H83"/>
    <mergeCell ref="G84:H84"/>
    <mergeCell ref="G85:H85"/>
    <mergeCell ref="D75:H76"/>
    <mergeCell ref="D77:H77"/>
    <mergeCell ref="D78:H78"/>
    <mergeCell ref="A79:R79"/>
    <mergeCell ref="S79:W79"/>
    <mergeCell ref="A74:W74"/>
    <mergeCell ref="K82:N84"/>
    <mergeCell ref="A82:B85"/>
    <mergeCell ref="C82:J82"/>
    <mergeCell ref="O82:Z82"/>
    <mergeCell ref="A81:Z81"/>
    <mergeCell ref="S77:W77"/>
    <mergeCell ref="S78:W78"/>
    <mergeCell ref="N75:R76"/>
    <mergeCell ref="N77:R77"/>
    <mergeCell ref="N78:R78"/>
    <mergeCell ref="I75:M76"/>
    <mergeCell ref="I77:M77"/>
    <mergeCell ref="I78:M78"/>
    <mergeCell ref="S75:W76"/>
    <mergeCell ref="O83:Q83"/>
    <mergeCell ref="A102:AB102"/>
    <mergeCell ref="A105:AB105"/>
    <mergeCell ref="A97:AB97"/>
    <mergeCell ref="A100:AB100"/>
    <mergeCell ref="L112:AB112"/>
    <mergeCell ref="A103:AB103"/>
    <mergeCell ref="A101:AB101"/>
    <mergeCell ref="A98:AB98"/>
    <mergeCell ref="A99:AB99"/>
    <mergeCell ref="L107:AB107"/>
    <mergeCell ref="L108:AB108"/>
    <mergeCell ref="L109:AB109"/>
    <mergeCell ref="L110:AB110"/>
    <mergeCell ref="L111:AB111"/>
    <mergeCell ref="A94:AB94"/>
    <mergeCell ref="A13:A14"/>
    <mergeCell ref="F13:H13"/>
    <mergeCell ref="F14:H14"/>
    <mergeCell ref="I13:AA13"/>
    <mergeCell ref="I14:AA14"/>
    <mergeCell ref="B13:E14"/>
    <mergeCell ref="A93:AB93"/>
    <mergeCell ref="A87:N87"/>
    <mergeCell ref="A86:N86"/>
    <mergeCell ref="J30:K30"/>
    <mergeCell ref="J31:K31"/>
    <mergeCell ref="J32:K32"/>
    <mergeCell ref="B32:E32"/>
    <mergeCell ref="B33:E33"/>
    <mergeCell ref="B34:E34"/>
    <mergeCell ref="B35:E35"/>
    <mergeCell ref="F31:G31"/>
    <mergeCell ref="F32:G32"/>
    <mergeCell ref="B30:E30"/>
    <mergeCell ref="A78:C78"/>
    <mergeCell ref="U22:Y22"/>
    <mergeCell ref="U23:Y23"/>
    <mergeCell ref="U26:Y26"/>
    <mergeCell ref="L30:M30"/>
    <mergeCell ref="R22:T22"/>
    <mergeCell ref="R23:T23"/>
    <mergeCell ref="R26:T26"/>
    <mergeCell ref="R27:T27"/>
    <mergeCell ref="R24:T24"/>
    <mergeCell ref="R25:T25"/>
    <mergeCell ref="R28:T28"/>
    <mergeCell ref="R29:T29"/>
    <mergeCell ref="R30:T30"/>
    <mergeCell ref="P30:Q30"/>
    <mergeCell ref="P24:Q24"/>
    <mergeCell ref="P25:Q25"/>
    <mergeCell ref="P28:Q28"/>
    <mergeCell ref="P29:Q29"/>
    <mergeCell ref="N22:O22"/>
    <mergeCell ref="L23:M23"/>
    <mergeCell ref="L26:M26"/>
    <mergeCell ref="L27:M27"/>
    <mergeCell ref="L24:M24"/>
    <mergeCell ref="P23:Q23"/>
    <mergeCell ref="P26:Q26"/>
    <mergeCell ref="P27:Q27"/>
    <mergeCell ref="N23:O23"/>
    <mergeCell ref="R43:T43"/>
    <mergeCell ref="R44:T44"/>
    <mergeCell ref="U43:Y43"/>
    <mergeCell ref="U44:Y44"/>
    <mergeCell ref="U27:Y27"/>
    <mergeCell ref="U24:Y24"/>
    <mergeCell ref="U25:Y25"/>
    <mergeCell ref="U28:Y28"/>
    <mergeCell ref="U29:Y29"/>
    <mergeCell ref="U30:Y30"/>
    <mergeCell ref="B50:E50"/>
    <mergeCell ref="B51:E51"/>
    <mergeCell ref="B52:E52"/>
    <mergeCell ref="B112:K112"/>
    <mergeCell ref="B111:K111"/>
    <mergeCell ref="B110:K110"/>
    <mergeCell ref="B109:K109"/>
    <mergeCell ref="B108:K108"/>
    <mergeCell ref="B107:K107"/>
    <mergeCell ref="A104:AB104"/>
    <mergeCell ref="A96:AB96"/>
    <mergeCell ref="A75:C77"/>
    <mergeCell ref="B53:E53"/>
    <mergeCell ref="B54:E54"/>
    <mergeCell ref="F50:G50"/>
    <mergeCell ref="A90:AB90"/>
    <mergeCell ref="A91:AB91"/>
    <mergeCell ref="A92:AB92"/>
    <mergeCell ref="A95:AB95"/>
    <mergeCell ref="F58:G58"/>
    <mergeCell ref="B55:E55"/>
    <mergeCell ref="B56:E56"/>
    <mergeCell ref="B57:E57"/>
    <mergeCell ref="B58:E58"/>
    <mergeCell ref="J34:K34"/>
    <mergeCell ref="B49:E49"/>
    <mergeCell ref="F49:G49"/>
    <mergeCell ref="H49:I49"/>
    <mergeCell ref="J49:K49"/>
    <mergeCell ref="L49:M49"/>
    <mergeCell ref="F41:G41"/>
    <mergeCell ref="F42:G42"/>
    <mergeCell ref="F43:G43"/>
    <mergeCell ref="B45:E45"/>
    <mergeCell ref="B46:E46"/>
    <mergeCell ref="B47:E47"/>
    <mergeCell ref="B48:E48"/>
    <mergeCell ref="B40:E40"/>
    <mergeCell ref="F40:G40"/>
    <mergeCell ref="H40:I40"/>
    <mergeCell ref="H42:I42"/>
    <mergeCell ref="A37:I37"/>
    <mergeCell ref="L40:M40"/>
    <mergeCell ref="J37:M37"/>
    <mergeCell ref="H41:I41"/>
    <mergeCell ref="J42:K42"/>
    <mergeCell ref="J45:K45"/>
    <mergeCell ref="J46:K46"/>
    <mergeCell ref="B125:K125"/>
    <mergeCell ref="B118:K118"/>
    <mergeCell ref="B116:K116"/>
    <mergeCell ref="B115:K115"/>
    <mergeCell ref="B113:K113"/>
    <mergeCell ref="B114:K114"/>
    <mergeCell ref="L114:AB114"/>
    <mergeCell ref="B120:K120"/>
    <mergeCell ref="B121:K121"/>
    <mergeCell ref="L120:AB120"/>
    <mergeCell ref="L121:AB121"/>
    <mergeCell ref="B122:K122"/>
    <mergeCell ref="B123:K123"/>
    <mergeCell ref="L123:AB123"/>
    <mergeCell ref="B117:K117"/>
    <mergeCell ref="B119:K119"/>
    <mergeCell ref="B124:K124"/>
    <mergeCell ref="L119:AB119"/>
    <mergeCell ref="L124:AB124"/>
    <mergeCell ref="L122:AB122"/>
    <mergeCell ref="L125:AB125"/>
    <mergeCell ref="L113:AB113"/>
    <mergeCell ref="L115:AB115"/>
    <mergeCell ref="L116:AB116"/>
    <mergeCell ref="L118:AB118"/>
    <mergeCell ref="L117:AB117"/>
    <mergeCell ref="R32:T32"/>
    <mergeCell ref="R33:T33"/>
    <mergeCell ref="R34:T34"/>
    <mergeCell ref="R35:T35"/>
    <mergeCell ref="R31:T31"/>
    <mergeCell ref="P31:Q31"/>
    <mergeCell ref="P34:Q34"/>
    <mergeCell ref="N49:O49"/>
    <mergeCell ref="U49:Y49"/>
    <mergeCell ref="R49:T49"/>
    <mergeCell ref="U84:W84"/>
    <mergeCell ref="U85:W85"/>
    <mergeCell ref="X83:Z83"/>
    <mergeCell ref="X84:Z84"/>
    <mergeCell ref="X85:Z85"/>
    <mergeCell ref="L52:M52"/>
    <mergeCell ref="L53:M53"/>
    <mergeCell ref="L54:M54"/>
    <mergeCell ref="L55:M55"/>
    <mergeCell ref="L56:M56"/>
    <mergeCell ref="L57:M57"/>
    <mergeCell ref="L58:M58"/>
    <mergeCell ref="J29:K29"/>
    <mergeCell ref="F35:G35"/>
    <mergeCell ref="H33:I33"/>
    <mergeCell ref="H34:I34"/>
    <mergeCell ref="H35:I35"/>
    <mergeCell ref="J35:K35"/>
    <mergeCell ref="B31:E31"/>
    <mergeCell ref="J33:K33"/>
    <mergeCell ref="A2:AA2"/>
    <mergeCell ref="A4:B4"/>
    <mergeCell ref="B7:E8"/>
    <mergeCell ref="A26:A27"/>
    <mergeCell ref="A9:A10"/>
    <mergeCell ref="A15:A16"/>
    <mergeCell ref="B9:E10"/>
    <mergeCell ref="B15:E16"/>
    <mergeCell ref="B23:E23"/>
    <mergeCell ref="B26:E26"/>
    <mergeCell ref="B27:E27"/>
    <mergeCell ref="C4:AA4"/>
    <mergeCell ref="I16:AA16"/>
    <mergeCell ref="I17:AA17"/>
    <mergeCell ref="F22:G22"/>
    <mergeCell ref="B22:E22"/>
    <mergeCell ref="A17:E18"/>
    <mergeCell ref="A6:E6"/>
    <mergeCell ref="F6:AA6"/>
    <mergeCell ref="F7:H7"/>
    <mergeCell ref="F8:H8"/>
    <mergeCell ref="F9:H9"/>
    <mergeCell ref="P22:Q22"/>
    <mergeCell ref="F28:G28"/>
    <mergeCell ref="F29:G29"/>
    <mergeCell ref="B28:E28"/>
    <mergeCell ref="B29:E29"/>
    <mergeCell ref="A7:A8"/>
    <mergeCell ref="A21:Y21"/>
    <mergeCell ref="J23:K23"/>
    <mergeCell ref="J26:K26"/>
    <mergeCell ref="J27:K27"/>
    <mergeCell ref="J24:K24"/>
    <mergeCell ref="J25:K25"/>
    <mergeCell ref="I8:AA8"/>
    <mergeCell ref="I18:AA18"/>
    <mergeCell ref="H22:I22"/>
    <mergeCell ref="J22:K22"/>
    <mergeCell ref="L22:M22"/>
    <mergeCell ref="I9:AA9"/>
    <mergeCell ref="I10:AA10"/>
    <mergeCell ref="I15:AA15"/>
    <mergeCell ref="H36:I36"/>
    <mergeCell ref="H30:I30"/>
    <mergeCell ref="H31:I31"/>
    <mergeCell ref="H32:I32"/>
    <mergeCell ref="L25:M25"/>
    <mergeCell ref="L28:M28"/>
    <mergeCell ref="L29:M29"/>
    <mergeCell ref="U31:Y31"/>
    <mergeCell ref="U32:Y32"/>
    <mergeCell ref="U33:Y33"/>
    <mergeCell ref="U34:Y34"/>
    <mergeCell ref="U35:Y35"/>
    <mergeCell ref="U36:Y36"/>
    <mergeCell ref="P35:Q35"/>
    <mergeCell ref="P36:Q36"/>
    <mergeCell ref="R36:T36"/>
    <mergeCell ref="N33:O33"/>
    <mergeCell ref="N34:O34"/>
    <mergeCell ref="N35:O35"/>
    <mergeCell ref="N36:O36"/>
    <mergeCell ref="J36:K36"/>
    <mergeCell ref="N24:O24"/>
    <mergeCell ref="H23:I23"/>
    <mergeCell ref="H26:I26"/>
    <mergeCell ref="H27:I27"/>
    <mergeCell ref="H24:I24"/>
    <mergeCell ref="B41:E41"/>
    <mergeCell ref="B42:E42"/>
    <mergeCell ref="B43:E43"/>
    <mergeCell ref="B44:E44"/>
    <mergeCell ref="N30:O30"/>
    <mergeCell ref="N31:O31"/>
    <mergeCell ref="N32:O32"/>
    <mergeCell ref="F23:G23"/>
    <mergeCell ref="F26:G26"/>
    <mergeCell ref="F27:G27"/>
    <mergeCell ref="F24:G24"/>
    <mergeCell ref="F25:G25"/>
    <mergeCell ref="F30:G30"/>
    <mergeCell ref="N25:O25"/>
    <mergeCell ref="N28:O28"/>
    <mergeCell ref="N29:O29"/>
    <mergeCell ref="H25:I25"/>
    <mergeCell ref="H28:I28"/>
    <mergeCell ref="H29:I29"/>
    <mergeCell ref="A39:Y39"/>
    <mergeCell ref="F10:H10"/>
    <mergeCell ref="F15:H15"/>
    <mergeCell ref="F16:H16"/>
    <mergeCell ref="F17:H17"/>
    <mergeCell ref="F18:H18"/>
    <mergeCell ref="I7:AA7"/>
    <mergeCell ref="O84:Q84"/>
    <mergeCell ref="R84:T84"/>
    <mergeCell ref="F44:G44"/>
    <mergeCell ref="F45:G45"/>
    <mergeCell ref="F46:G46"/>
    <mergeCell ref="F47:G47"/>
    <mergeCell ref="F48:G48"/>
    <mergeCell ref="L46:M46"/>
    <mergeCell ref="L47:M47"/>
    <mergeCell ref="L48:M48"/>
    <mergeCell ref="L50:M50"/>
    <mergeCell ref="L51:M51"/>
    <mergeCell ref="P45:Q45"/>
    <mergeCell ref="P46:Q46"/>
    <mergeCell ref="P47:Q47"/>
    <mergeCell ref="P48:Q48"/>
    <mergeCell ref="P50:Q50"/>
    <mergeCell ref="P51:Q51"/>
    <mergeCell ref="N26:O26"/>
    <mergeCell ref="N27:O27"/>
    <mergeCell ref="R83:T83"/>
    <mergeCell ref="O85:Q85"/>
    <mergeCell ref="R85:T85"/>
    <mergeCell ref="N40:O40"/>
    <mergeCell ref="P40:Q40"/>
    <mergeCell ref="R40:T40"/>
    <mergeCell ref="U40:Y40"/>
    <mergeCell ref="R41:T41"/>
    <mergeCell ref="R42:T42"/>
    <mergeCell ref="U41:Y41"/>
    <mergeCell ref="U42:Y42"/>
    <mergeCell ref="P49:Q49"/>
    <mergeCell ref="P32:Q32"/>
    <mergeCell ref="P33:Q33"/>
    <mergeCell ref="N37:T37"/>
    <mergeCell ref="U37:Y37"/>
    <mergeCell ref="R56:T56"/>
    <mergeCell ref="R57:T57"/>
    <mergeCell ref="P54:Q54"/>
    <mergeCell ref="P55:Q55"/>
    <mergeCell ref="P56:Q56"/>
    <mergeCell ref="P57:Q57"/>
    <mergeCell ref="F56:G56"/>
    <mergeCell ref="F57:G57"/>
    <mergeCell ref="F52:G52"/>
    <mergeCell ref="F53:G53"/>
    <mergeCell ref="F54:G54"/>
    <mergeCell ref="F55:G55"/>
    <mergeCell ref="A24:A25"/>
    <mergeCell ref="A43:A44"/>
    <mergeCell ref="U83:W83"/>
    <mergeCell ref="F51:G51"/>
    <mergeCell ref="L45:M45"/>
    <mergeCell ref="B36:E36"/>
    <mergeCell ref="F33:G33"/>
    <mergeCell ref="F34:G34"/>
    <mergeCell ref="F36:G36"/>
    <mergeCell ref="B24:E24"/>
    <mergeCell ref="B25:E25"/>
    <mergeCell ref="L31:M31"/>
    <mergeCell ref="L32:M32"/>
    <mergeCell ref="L33:M33"/>
    <mergeCell ref="L34:M34"/>
    <mergeCell ref="L35:M35"/>
    <mergeCell ref="L36:M36"/>
    <mergeCell ref="J28:K28"/>
    <mergeCell ref="H45:I45"/>
    <mergeCell ref="H46:I46"/>
    <mergeCell ref="H47:I47"/>
    <mergeCell ref="H48:I48"/>
    <mergeCell ref="H51:I51"/>
    <mergeCell ref="H52:I52"/>
    <mergeCell ref="H53:I53"/>
    <mergeCell ref="H54:I54"/>
    <mergeCell ref="H55:I55"/>
    <mergeCell ref="H50:I50"/>
    <mergeCell ref="P58:Q58"/>
    <mergeCell ref="P52:Q52"/>
    <mergeCell ref="P53:Q53"/>
    <mergeCell ref="N55:O55"/>
    <mergeCell ref="N56:O56"/>
    <mergeCell ref="N46:O46"/>
    <mergeCell ref="N47:O47"/>
    <mergeCell ref="N48:O48"/>
    <mergeCell ref="N50:O50"/>
    <mergeCell ref="N51:O51"/>
    <mergeCell ref="N52:O52"/>
    <mergeCell ref="N53:O53"/>
    <mergeCell ref="N54:O54"/>
    <mergeCell ref="H58:I58"/>
    <mergeCell ref="J54:K54"/>
    <mergeCell ref="J55:K55"/>
    <mergeCell ref="J56:K56"/>
    <mergeCell ref="J57:K57"/>
    <mergeCell ref="J58:K58"/>
    <mergeCell ref="J48:K48"/>
    <mergeCell ref="J50:K50"/>
    <mergeCell ref="J51:K51"/>
    <mergeCell ref="J47:K47"/>
    <mergeCell ref="J52:K52"/>
    <mergeCell ref="J53:K53"/>
    <mergeCell ref="H56:I56"/>
    <mergeCell ref="H57:I57"/>
    <mergeCell ref="U54:Y54"/>
    <mergeCell ref="U55:Y55"/>
    <mergeCell ref="U56:Y56"/>
    <mergeCell ref="U57:Y57"/>
    <mergeCell ref="U58:Y58"/>
    <mergeCell ref="R45:T45"/>
    <mergeCell ref="R46:T46"/>
    <mergeCell ref="R47:T47"/>
    <mergeCell ref="R48:T48"/>
    <mergeCell ref="R50:T50"/>
    <mergeCell ref="U45:Y45"/>
    <mergeCell ref="U46:Y46"/>
    <mergeCell ref="U47:Y47"/>
    <mergeCell ref="U48:Y48"/>
    <mergeCell ref="U50:Y50"/>
    <mergeCell ref="U51:Y51"/>
    <mergeCell ref="U52:Y52"/>
    <mergeCell ref="U53:Y53"/>
    <mergeCell ref="R51:T51"/>
    <mergeCell ref="R52:T52"/>
    <mergeCell ref="R53:T53"/>
    <mergeCell ref="R54:T54"/>
    <mergeCell ref="R58:T58"/>
    <mergeCell ref="R55:T55"/>
    <mergeCell ref="L41:M41"/>
    <mergeCell ref="L42:M42"/>
    <mergeCell ref="N41:O41"/>
    <mergeCell ref="N42:O42"/>
    <mergeCell ref="P41:Q41"/>
    <mergeCell ref="P42:Q42"/>
    <mergeCell ref="J40:K40"/>
    <mergeCell ref="J41:K41"/>
    <mergeCell ref="A59:I59"/>
    <mergeCell ref="J59:M59"/>
    <mergeCell ref="N59:T59"/>
    <mergeCell ref="H43:I43"/>
    <mergeCell ref="H44:I44"/>
    <mergeCell ref="J43:K43"/>
    <mergeCell ref="J44:K44"/>
    <mergeCell ref="L43:M43"/>
    <mergeCell ref="L44:M44"/>
    <mergeCell ref="N43:O43"/>
    <mergeCell ref="N44:O44"/>
    <mergeCell ref="P43:Q43"/>
    <mergeCell ref="P44:Q44"/>
    <mergeCell ref="N57:O57"/>
    <mergeCell ref="N58:O58"/>
    <mergeCell ref="N45:O45"/>
    <mergeCell ref="U59:Y59"/>
    <mergeCell ref="B62:E62"/>
    <mergeCell ref="F62:I62"/>
    <mergeCell ref="J62:K62"/>
    <mergeCell ref="L62:M62"/>
    <mergeCell ref="N62:O62"/>
    <mergeCell ref="P62:R62"/>
    <mergeCell ref="S62:W62"/>
    <mergeCell ref="A61:W61"/>
    <mergeCell ref="B63:E63"/>
    <mergeCell ref="B64:E64"/>
    <mergeCell ref="B65:E65"/>
    <mergeCell ref="B66:E66"/>
    <mergeCell ref="B67:E67"/>
    <mergeCell ref="B68:E68"/>
    <mergeCell ref="B69:E69"/>
    <mergeCell ref="B70:E70"/>
    <mergeCell ref="B71:E71"/>
    <mergeCell ref="F63:I63"/>
    <mergeCell ref="F64:I64"/>
    <mergeCell ref="F65:I65"/>
    <mergeCell ref="F66:I66"/>
    <mergeCell ref="F67:I67"/>
    <mergeCell ref="F68:I68"/>
    <mergeCell ref="F70:I70"/>
    <mergeCell ref="F71:I71"/>
    <mergeCell ref="F69:I69"/>
    <mergeCell ref="P68:R68"/>
    <mergeCell ref="P69:R69"/>
    <mergeCell ref="P70:R70"/>
    <mergeCell ref="P71:R71"/>
    <mergeCell ref="S63:W63"/>
    <mergeCell ref="S64:W64"/>
    <mergeCell ref="S65:W65"/>
    <mergeCell ref="S66:W66"/>
    <mergeCell ref="S67:W67"/>
    <mergeCell ref="S68:W68"/>
    <mergeCell ref="S69:W69"/>
    <mergeCell ref="S70:W70"/>
    <mergeCell ref="S71:W71"/>
    <mergeCell ref="A72:R72"/>
    <mergeCell ref="S72:W72"/>
    <mergeCell ref="A11:A12"/>
    <mergeCell ref="B11:E12"/>
    <mergeCell ref="F11:H11"/>
    <mergeCell ref="F12:H12"/>
    <mergeCell ref="I11:AA11"/>
    <mergeCell ref="I12:AA12"/>
    <mergeCell ref="N68:O68"/>
    <mergeCell ref="N69:O69"/>
    <mergeCell ref="N70:O70"/>
    <mergeCell ref="N71:O71"/>
    <mergeCell ref="L63:M63"/>
    <mergeCell ref="L64:M64"/>
    <mergeCell ref="L65:M65"/>
    <mergeCell ref="L66:M66"/>
    <mergeCell ref="L67:M67"/>
    <mergeCell ref="L68:M68"/>
    <mergeCell ref="L69:M69"/>
    <mergeCell ref="P63:R63"/>
    <mergeCell ref="P64:R64"/>
    <mergeCell ref="P65:R65"/>
    <mergeCell ref="P66:R66"/>
    <mergeCell ref="P67:R67"/>
    <mergeCell ref="L70:M70"/>
    <mergeCell ref="L71:M71"/>
    <mergeCell ref="J63:K63"/>
    <mergeCell ref="J64:K64"/>
    <mergeCell ref="N63:O63"/>
    <mergeCell ref="N64:O64"/>
    <mergeCell ref="N65:O65"/>
    <mergeCell ref="N66:O66"/>
    <mergeCell ref="N67:O67"/>
    <mergeCell ref="J65:K65"/>
    <mergeCell ref="J66:K66"/>
    <mergeCell ref="J67:K67"/>
    <mergeCell ref="J68:K68"/>
    <mergeCell ref="J69:K69"/>
    <mergeCell ref="J70:K70"/>
    <mergeCell ref="J71:K71"/>
  </mergeCells>
  <phoneticPr fontId="3" type="noConversion"/>
  <pageMargins left="0.23622047244094491" right="0.23622047244094491" top="0.74803149606299213" bottom="0.5511811023622047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CHEANG SAI CHON</dc:creator>
  <cp:lastModifiedBy>CHEANG SAI CHON</cp:lastModifiedBy>
  <cp:lastPrinted>2020-03-31T08:19:19Z</cp:lastPrinted>
  <dcterms:created xsi:type="dcterms:W3CDTF">2017-03-16T02:51:58Z</dcterms:created>
  <dcterms:modified xsi:type="dcterms:W3CDTF">2020-07-29T02:04:42Z</dcterms:modified>
</cp:coreProperties>
</file>