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EAP-2023\4. 採購卷宗或承投規則\公開招標\1-EAP-2023-保安服務\1.卷宗\上載外聯網及登報\上載外聯網\"/>
    </mc:Choice>
  </mc:AlternateContent>
  <bookViews>
    <workbookView xWindow="0" yWindow="0" windowWidth="19200" windowHeight="10755"/>
  </bookViews>
  <sheets>
    <sheet name="工作表1" sheetId="1" r:id="rId1"/>
  </sheets>
  <definedNames>
    <definedName name="_xlnm.Print_Area" localSheetId="0">工作表1!$A$1:$K$102</definedName>
    <definedName name="_xlnm.Print_Titles" localSheetId="0">工作表1!$1:$1</definedName>
    <definedName name="Z_F8917798_BFE3_4176_B942_9533133D86E7_.wvu.PrintTitles" localSheetId="0" hidden="1">工作表1!$1:$1</definedName>
  </definedNames>
  <calcPr calcId="162913"/>
  <customWorkbookViews>
    <customWorkbookView name="CHEANG SAI CHON - 個人檢視畫面" guid="{F8917798-BFE3-4176-B942-9533133D86E7}" mergeInterval="0" personalView="1" maximized="1" xWindow="-8" yWindow="-8" windowWidth="1296" windowHeight="1000" activeSheetId="1"/>
  </customWorkbookViews>
</workbook>
</file>

<file path=xl/calcChain.xml><?xml version="1.0" encoding="utf-8"?>
<calcChain xmlns="http://schemas.openxmlformats.org/spreadsheetml/2006/main">
  <c r="I54" i="1" l="1"/>
  <c r="C54" i="1"/>
  <c r="J14" i="1" l="1"/>
  <c r="J29" i="1" l="1"/>
  <c r="J37" i="1"/>
  <c r="J35" i="1"/>
  <c r="J47" i="1"/>
  <c r="J44" i="1"/>
  <c r="J12" i="1" l="1"/>
  <c r="J20" i="1" l="1"/>
  <c r="G54" i="1" l="1"/>
  <c r="E54" i="1"/>
  <c r="I55" i="1" l="1"/>
  <c r="F5" i="1" s="1"/>
  <c r="J46" i="1"/>
  <c r="J21" i="1" l="1"/>
  <c r="J22" i="1"/>
  <c r="J23" i="1"/>
  <c r="J24" i="1"/>
  <c r="J25" i="1"/>
  <c r="J26" i="1"/>
  <c r="J27" i="1"/>
  <c r="J28" i="1"/>
  <c r="J30" i="1"/>
  <c r="J31" i="1"/>
  <c r="J32" i="1"/>
  <c r="J33" i="1"/>
  <c r="J34" i="1"/>
  <c r="J36" i="1"/>
  <c r="J39" i="1"/>
  <c r="J38" i="1"/>
  <c r="J40" i="1"/>
  <c r="J41" i="1"/>
  <c r="J42" i="1"/>
  <c r="J43" i="1"/>
  <c r="J45" i="1"/>
  <c r="J13" i="1"/>
  <c r="J16" i="1"/>
  <c r="J17" i="1"/>
  <c r="J18" i="1"/>
  <c r="J15" i="1"/>
  <c r="H48" i="1" l="1"/>
  <c r="H49" i="1" s="1"/>
  <c r="G61" i="1"/>
  <c r="F4" i="1" l="1"/>
  <c r="I61" i="1"/>
  <c r="H61" i="1"/>
  <c r="J61" i="1"/>
  <c r="G62" i="1" l="1"/>
  <c r="F6" i="1" s="1"/>
  <c r="F7" i="1" s="1"/>
</calcChain>
</file>

<file path=xl/sharedStrings.xml><?xml version="1.0" encoding="utf-8"?>
<sst xmlns="http://schemas.openxmlformats.org/spreadsheetml/2006/main" count="182" uniqueCount="130">
  <si>
    <t>服務日</t>
  </si>
  <si>
    <t>投標人名稱：</t>
    <phoneticPr fontId="0" type="noConversion"/>
  </si>
  <si>
    <t>（一）恆常服務</t>
  </si>
  <si>
    <t>澳門元</t>
  </si>
  <si>
    <t>月</t>
  </si>
  <si>
    <t>代號</t>
  </si>
  <si>
    <t>單位名稱</t>
  </si>
  <si>
    <t>社會工作局總部</t>
  </si>
  <si>
    <t>青洲災民中心</t>
  </si>
  <si>
    <t>健康生活教育園地</t>
  </si>
  <si>
    <t>社會重返廳</t>
  </si>
  <si>
    <t>防治問題賭博處</t>
  </si>
  <si>
    <t>中南區（沙梨頭）社會工作中心</t>
  </si>
  <si>
    <t>北區（台山）社會工作中心</t>
  </si>
  <si>
    <t>康復服務綜合評估中心</t>
  </si>
  <si>
    <t>戒毒康復處及青洲藥物治療中心（美沙酮）</t>
  </si>
  <si>
    <t>黑沙環藥物治療中心（美沙酮）</t>
  </si>
  <si>
    <t>氹仔嘉模藥物治療中心（美沙酮）</t>
  </si>
  <si>
    <t>資訊處、採購及財產管理組</t>
  </si>
  <si>
    <t>地址</t>
  </si>
  <si>
    <t>澳門青洲大馬路青洲災民中心</t>
  </si>
  <si>
    <t>氹仔美副將馬路湖畔大廈第一座1樓</t>
  </si>
  <si>
    <t>社會互助廳、研究及規劃廳</t>
  </si>
  <si>
    <t>氹仔及路環社會工作中心</t>
  </si>
  <si>
    <t>澳門青洲新街青怡大廈第一座一樓</t>
  </si>
  <si>
    <t>總費用（澳門元）</t>
  </si>
  <si>
    <t>07:30-20:30</t>
  </si>
  <si>
    <t>07:30-15:30</t>
  </si>
  <si>
    <t>07:00-10:00</t>
  </si>
  <si>
    <r>
      <rPr>
        <b/>
        <sz val="10"/>
        <color theme="1"/>
        <rFont val="標楷體"/>
        <family val="4"/>
        <charset val="136"/>
      </rPr>
      <t>項目</t>
    </r>
  </si>
  <si>
    <r>
      <rPr>
        <b/>
        <sz val="10"/>
        <color theme="1"/>
        <rFont val="標楷體"/>
        <family val="4"/>
        <charset val="136"/>
      </rPr>
      <t>服務單價</t>
    </r>
  </si>
  <si>
    <r>
      <t>(</t>
    </r>
    <r>
      <rPr>
        <sz val="10"/>
        <color theme="1"/>
        <rFont val="標楷體"/>
        <family val="4"/>
        <charset val="136"/>
      </rPr>
      <t>一</t>
    </r>
    <r>
      <rPr>
        <sz val="10"/>
        <color theme="1"/>
        <rFont val="Times New Roman"/>
        <family val="1"/>
      </rPr>
      <t>)</t>
    </r>
  </si>
  <si>
    <r>
      <rPr>
        <sz val="10"/>
        <color theme="1"/>
        <rFont val="標楷體"/>
        <family val="4"/>
        <charset val="136"/>
      </rPr>
      <t>恆常服務</t>
    </r>
    <r>
      <rPr>
        <vertAlign val="superscript"/>
        <sz val="10"/>
        <color theme="1"/>
        <rFont val="Times New Roman"/>
        <family val="1"/>
      </rPr>
      <t>(1)</t>
    </r>
  </si>
  <si>
    <r>
      <t>(</t>
    </r>
    <r>
      <rPr>
        <sz val="10"/>
        <color theme="1"/>
        <rFont val="標楷體"/>
        <family val="4"/>
        <charset val="136"/>
      </rPr>
      <t>二</t>
    </r>
    <r>
      <rPr>
        <sz val="10"/>
        <color theme="1"/>
        <rFont val="Times New Roman"/>
        <family val="1"/>
      </rPr>
      <t>)</t>
    </r>
  </si>
  <si>
    <r>
      <rPr>
        <sz val="10"/>
        <color theme="1"/>
        <rFont val="標楷體"/>
        <family val="4"/>
        <charset val="136"/>
      </rPr>
      <t>突發服務</t>
    </r>
    <r>
      <rPr>
        <vertAlign val="superscript"/>
        <sz val="10"/>
        <color theme="1"/>
        <rFont val="Times New Roman"/>
        <family val="1"/>
      </rPr>
      <t>(2)</t>
    </r>
  </si>
  <si>
    <r>
      <t>(</t>
    </r>
    <r>
      <rPr>
        <sz val="10"/>
        <color theme="1"/>
        <rFont val="標楷體"/>
        <family val="4"/>
        <charset val="136"/>
      </rPr>
      <t>三</t>
    </r>
    <r>
      <rPr>
        <sz val="10"/>
        <color theme="1"/>
        <rFont val="Times New Roman"/>
        <family val="1"/>
      </rPr>
      <t>)</t>
    </r>
  </si>
  <si>
    <r>
      <rPr>
        <sz val="10"/>
        <color theme="1"/>
        <rFont val="標楷體"/>
        <family val="4"/>
        <charset val="136"/>
      </rPr>
      <t>臨時服務</t>
    </r>
    <r>
      <rPr>
        <vertAlign val="superscript"/>
        <sz val="10"/>
        <color theme="1"/>
        <rFont val="Times New Roman"/>
        <family val="1"/>
      </rPr>
      <t>(3)</t>
    </r>
  </si>
  <si>
    <r>
      <t>24</t>
    </r>
    <r>
      <rPr>
        <sz val="10"/>
        <color theme="1"/>
        <rFont val="標楷體"/>
        <family val="4"/>
        <charset val="136"/>
      </rPr>
      <t>小時</t>
    </r>
  </si>
  <si>
    <r>
      <t>澳門西墳馬路</t>
    </r>
    <r>
      <rPr>
        <sz val="10"/>
        <rFont val="Times New Roman"/>
        <family val="1"/>
      </rPr>
      <t>6</t>
    </r>
    <r>
      <rPr>
        <sz val="10"/>
        <rFont val="標楷體"/>
        <family val="4"/>
        <charset val="136"/>
      </rPr>
      <t>號</t>
    </r>
  </si>
  <si>
    <r>
      <t>澳門南灣巴掌圍斜巷</t>
    </r>
    <r>
      <rPr>
        <sz val="10"/>
        <rFont val="Times New Roman"/>
        <family val="1"/>
      </rPr>
      <t>19</t>
    </r>
    <r>
      <rPr>
        <sz val="10"/>
        <rFont val="標楷體"/>
        <family val="4"/>
        <charset val="136"/>
      </rPr>
      <t>號南粵商業中心</t>
    </r>
    <r>
      <rPr>
        <sz val="10"/>
        <rFont val="Times New Roman"/>
        <family val="1"/>
      </rPr>
      <t>9</t>
    </r>
    <r>
      <rPr>
        <sz val="10"/>
        <rFont val="標楷體"/>
        <family val="4"/>
        <charset val="136"/>
      </rPr>
      <t>至</t>
    </r>
    <r>
      <rPr>
        <sz val="10"/>
        <rFont val="Times New Roman"/>
        <family val="1"/>
      </rPr>
      <t>15</t>
    </r>
    <r>
      <rPr>
        <sz val="10"/>
        <rFont val="標楷體"/>
        <family val="4"/>
        <charset val="136"/>
      </rPr>
      <t>樓</t>
    </r>
  </si>
  <si>
    <r>
      <t>澳門提督馬路</t>
    </r>
    <r>
      <rPr>
        <sz val="10"/>
        <rFont val="Times New Roman"/>
        <family val="1"/>
      </rPr>
      <t>23</t>
    </r>
    <r>
      <rPr>
        <sz val="10"/>
        <rFont val="標楷體"/>
        <family val="4"/>
        <charset val="136"/>
      </rPr>
      <t>號</t>
    </r>
    <r>
      <rPr>
        <sz val="10"/>
        <rFont val="Times New Roman"/>
        <family val="1"/>
      </rPr>
      <t>A</t>
    </r>
    <r>
      <rPr>
        <sz val="10"/>
        <rFont val="標楷體"/>
        <family val="4"/>
        <charset val="136"/>
      </rPr>
      <t>朗悅居</t>
    </r>
    <r>
      <rPr>
        <sz val="10"/>
        <rFont val="Times New Roman"/>
        <family val="1"/>
      </rPr>
      <t>1</t>
    </r>
    <r>
      <rPr>
        <sz val="10"/>
        <rFont val="標楷體"/>
        <family val="4"/>
        <charset val="136"/>
      </rPr>
      <t>樓</t>
    </r>
  </si>
  <si>
    <r>
      <t>星期一至四</t>
    </r>
    <r>
      <rPr>
        <sz val="10"/>
        <color indexed="8"/>
        <rFont val="Times New Roman"/>
        <family val="1"/>
      </rPr>
      <t>09:00-13:00；14:30-17:45</t>
    </r>
  </si>
  <si>
    <r>
      <t>星期五</t>
    </r>
    <r>
      <rPr>
        <sz val="10"/>
        <color indexed="8"/>
        <rFont val="Times New Roman"/>
        <family val="1"/>
      </rPr>
      <t>09:00-13:00；14:30-17:30</t>
    </r>
  </si>
  <si>
    <r>
      <t>星期一至四</t>
    </r>
    <r>
      <rPr>
        <sz val="10"/>
        <color theme="1"/>
        <rFont val="Times New Roman"/>
        <family val="1"/>
      </rPr>
      <t>08:30-13:00；14:30-17:45</t>
    </r>
  </si>
  <si>
    <r>
      <t>星期一至四</t>
    </r>
    <r>
      <rPr>
        <sz val="10"/>
        <color theme="1"/>
        <rFont val="Times New Roman"/>
        <family val="1"/>
      </rPr>
      <t>09:00-13:00；14:30-17:45</t>
    </r>
  </si>
  <si>
    <r>
      <t>星期五</t>
    </r>
    <r>
      <rPr>
        <sz val="10"/>
        <color theme="1"/>
        <rFont val="Times New Roman"/>
        <family val="1"/>
      </rPr>
      <t>09:00-13:00；14:30-17:30</t>
    </r>
  </si>
  <si>
    <r>
      <t>星期一至五</t>
    </r>
    <r>
      <rPr>
        <sz val="10"/>
        <color theme="1"/>
        <rFont val="Times New Roman"/>
        <family val="1"/>
      </rPr>
      <t>08:00-20:00</t>
    </r>
  </si>
  <si>
    <r>
      <t>星期一至五</t>
    </r>
    <r>
      <rPr>
        <sz val="10"/>
        <color theme="1"/>
        <rFont val="Times New Roman"/>
        <family val="1"/>
      </rPr>
      <t>08:30-19:00</t>
    </r>
  </si>
  <si>
    <r>
      <t>星期六</t>
    </r>
    <r>
      <rPr>
        <sz val="10"/>
        <color theme="1"/>
        <rFont val="Times New Roman"/>
        <family val="1"/>
      </rPr>
      <t>14:30-22:30</t>
    </r>
  </si>
  <si>
    <r>
      <t>星期一至五</t>
    </r>
    <r>
      <rPr>
        <sz val="10"/>
        <color theme="1"/>
        <rFont val="Times New Roman"/>
        <family val="1"/>
      </rPr>
      <t>08:45-19:00</t>
    </r>
  </si>
  <si>
    <r>
      <t>星期一至五</t>
    </r>
    <r>
      <rPr>
        <sz val="10"/>
        <color theme="1"/>
        <rFont val="Times New Roman"/>
        <family val="1"/>
      </rPr>
      <t>08:45-18:15</t>
    </r>
  </si>
  <si>
    <r>
      <t>星期一至五</t>
    </r>
    <r>
      <rPr>
        <sz val="10"/>
        <color theme="1"/>
        <rFont val="Times New Roman"/>
        <family val="1"/>
      </rPr>
      <t>08:30-18:30</t>
    </r>
  </si>
  <si>
    <t>小計</t>
  </si>
  <si>
    <t>每日時數</t>
  </si>
  <si>
    <t xml:space="preserve"> 月數</t>
  </si>
  <si>
    <t>計算單位</t>
  </si>
  <si>
    <t>08:00-20:00</t>
  </si>
  <si>
    <t>服務時間</t>
  </si>
  <si>
    <t>保安員人數</t>
  </si>
  <si>
    <r>
      <t>澳門黑沙環中街</t>
    </r>
    <r>
      <rPr>
        <sz val="10"/>
        <rFont val="Times New Roman"/>
        <family val="1"/>
      </rPr>
      <t>599-671</t>
    </r>
    <r>
      <rPr>
        <sz val="10"/>
        <rFont val="標楷體"/>
        <family val="4"/>
        <charset val="136"/>
      </rPr>
      <t>號黑沙環衛生中心地下</t>
    </r>
  </si>
  <si>
    <t>檔案室</t>
  </si>
  <si>
    <r>
      <t>每日提供服務</t>
    </r>
    <r>
      <rPr>
        <vertAlign val="superscript"/>
        <sz val="10"/>
        <color theme="1"/>
        <rFont val="Times New Roman"/>
        <family val="1"/>
      </rPr>
      <t>(5)</t>
    </r>
  </si>
  <si>
    <t>（三）臨時服務</t>
  </si>
  <si>
    <r>
      <t>36</t>
    </r>
    <r>
      <rPr>
        <sz val="10"/>
        <color theme="1"/>
        <rFont val="標楷體"/>
        <family val="4"/>
        <charset val="136"/>
      </rPr>
      <t>個月合計</t>
    </r>
    <r>
      <rPr>
        <vertAlign val="superscript"/>
        <sz val="10"/>
        <color theme="1"/>
        <rFont val="Times New Roman"/>
        <family val="1"/>
      </rPr>
      <t>(3)</t>
    </r>
  </si>
  <si>
    <r>
      <rPr>
        <sz val="10"/>
        <color theme="1"/>
        <rFont val="Times New Roman"/>
        <family val="1"/>
      </rPr>
      <t>2023</t>
    </r>
    <r>
      <rPr>
        <sz val="10"/>
        <color theme="1"/>
        <rFont val="標楷體"/>
        <family val="4"/>
        <charset val="136"/>
      </rPr>
      <t>年</t>
    </r>
  </si>
  <si>
    <t>氹仔孫逸仙博士大馬路友利花園地下及一樓</t>
  </si>
  <si>
    <r>
      <rPr>
        <sz val="10"/>
        <color theme="1"/>
        <rFont val="Times New Roman"/>
        <family val="1"/>
      </rPr>
      <t>2024</t>
    </r>
    <r>
      <rPr>
        <sz val="10"/>
        <color theme="1"/>
        <rFont val="標楷體"/>
        <family val="4"/>
        <charset val="136"/>
      </rPr>
      <t>年
（共</t>
    </r>
    <r>
      <rPr>
        <sz val="10"/>
        <color theme="1"/>
        <rFont val="Times New Roman"/>
        <family val="1"/>
      </rPr>
      <t>12</t>
    </r>
    <r>
      <rPr>
        <sz val="10"/>
        <color theme="1"/>
        <rFont val="標楷體"/>
        <family val="4"/>
        <charset val="136"/>
      </rPr>
      <t>個月）</t>
    </r>
  </si>
  <si>
    <r>
      <rPr>
        <sz val="10"/>
        <color theme="1"/>
        <rFont val="Times New Roman"/>
        <family val="1"/>
      </rPr>
      <t>2025</t>
    </r>
    <r>
      <rPr>
        <sz val="10"/>
        <color theme="1"/>
        <rFont val="標楷體"/>
        <family val="4"/>
        <charset val="136"/>
      </rPr>
      <t>年
（共</t>
    </r>
    <r>
      <rPr>
        <sz val="10"/>
        <color theme="1"/>
        <rFont val="Times New Roman"/>
        <family val="1"/>
      </rPr>
      <t>12</t>
    </r>
    <r>
      <rPr>
        <sz val="10"/>
        <color theme="1"/>
        <rFont val="標楷體"/>
        <family val="4"/>
        <charset val="136"/>
      </rPr>
      <t>個月）</t>
    </r>
  </si>
  <si>
    <r>
      <t>星期五</t>
    </r>
    <r>
      <rPr>
        <sz val="10"/>
        <color theme="1"/>
        <rFont val="Times New Roman"/>
        <family val="1"/>
      </rPr>
      <t>08:30-13:00；14:30-18:30</t>
    </r>
  </si>
  <si>
    <r>
      <t>星期一至五</t>
    </r>
    <r>
      <rPr>
        <sz val="10"/>
        <color theme="1"/>
        <rFont val="Times New Roman"/>
        <family val="1"/>
      </rPr>
      <t>09:00-18:00</t>
    </r>
  </si>
  <si>
    <r>
      <t>星期二至日</t>
    </r>
    <r>
      <rPr>
        <sz val="10"/>
        <color theme="1"/>
        <rFont val="Times New Roman"/>
        <family val="1"/>
      </rPr>
      <t>10:00-20:00</t>
    </r>
  </si>
  <si>
    <r>
      <t>星期二至日</t>
    </r>
    <r>
      <rPr>
        <sz val="10"/>
        <color theme="1"/>
        <rFont val="Times New Roman"/>
        <family val="1"/>
      </rPr>
      <t>10:00-21:00</t>
    </r>
  </si>
  <si>
    <r>
      <rPr>
        <sz val="10"/>
        <color theme="1"/>
        <rFont val="Times New Roman"/>
        <family val="1"/>
      </rPr>
      <t>2024</t>
    </r>
    <r>
      <rPr>
        <sz val="10"/>
        <color theme="1"/>
        <rFont val="標楷體"/>
        <family val="4"/>
        <charset val="136"/>
      </rPr>
      <t>年</t>
    </r>
  </si>
  <si>
    <r>
      <rPr>
        <sz val="10"/>
        <color theme="1"/>
        <rFont val="Times New Roman"/>
        <family val="1"/>
      </rPr>
      <t>2025</t>
    </r>
    <r>
      <rPr>
        <sz val="10"/>
        <color theme="1"/>
        <rFont val="標楷體"/>
        <family val="4"/>
        <charset val="136"/>
      </rPr>
      <t>年</t>
    </r>
  </si>
  <si>
    <r>
      <rPr>
        <sz val="10"/>
        <color theme="1"/>
        <rFont val="Times New Roman"/>
        <family val="1"/>
      </rPr>
      <t>2026</t>
    </r>
    <r>
      <rPr>
        <sz val="10"/>
        <color theme="1"/>
        <rFont val="標楷體"/>
        <family val="4"/>
        <charset val="136"/>
      </rPr>
      <t>年</t>
    </r>
  </si>
  <si>
    <t>望廈社會房屋二期三樓</t>
  </si>
  <si>
    <r>
      <t>星期一至五</t>
    </r>
    <r>
      <rPr>
        <sz val="10"/>
        <color theme="1"/>
        <rFont val="Times New Roman"/>
        <family val="1"/>
      </rPr>
      <t>15:30-17:00</t>
    </r>
  </si>
  <si>
    <r>
      <t>每月一次 星期六</t>
    </r>
    <r>
      <rPr>
        <sz val="10"/>
        <color theme="1"/>
        <rFont val="Times New Roman"/>
        <family val="1"/>
      </rPr>
      <t>08:30-13:30</t>
    </r>
  </si>
  <si>
    <r>
      <t>每月第一及第三個星期六</t>
    </r>
    <r>
      <rPr>
        <vertAlign val="superscript"/>
        <sz val="10"/>
        <color theme="1"/>
        <rFont val="Times New Roman"/>
        <family val="1"/>
      </rPr>
      <t xml:space="preserve"> </t>
    </r>
    <r>
      <rPr>
        <sz val="10"/>
        <color theme="1"/>
        <rFont val="Times New Roman"/>
        <family val="1"/>
      </rPr>
      <t>14:00-18:00</t>
    </r>
  </si>
  <si>
    <r>
      <t>每月第一個星期六</t>
    </r>
    <r>
      <rPr>
        <vertAlign val="superscript"/>
        <sz val="10"/>
        <color theme="1"/>
        <rFont val="Times New Roman"/>
        <family val="1"/>
      </rPr>
      <t xml:space="preserve"> </t>
    </r>
    <r>
      <rPr>
        <sz val="10"/>
        <color theme="1"/>
        <rFont val="Times New Roman"/>
        <family val="1"/>
      </rPr>
      <t>09:00-12:00</t>
    </r>
  </si>
  <si>
    <r>
      <t>星期六</t>
    </r>
    <r>
      <rPr>
        <sz val="10"/>
        <color indexed="8"/>
        <rFont val="Times New Roman"/>
        <family val="1"/>
      </rPr>
      <t>08:30-12:30</t>
    </r>
  </si>
  <si>
    <r>
      <t>每個地點服務</t>
    </r>
    <r>
      <rPr>
        <sz val="10"/>
        <color theme="1"/>
        <rFont val="標楷體"/>
        <family val="4"/>
        <charset val="136"/>
      </rPr>
      <t>月費
（澳門元）</t>
    </r>
    <r>
      <rPr>
        <vertAlign val="superscript"/>
        <sz val="10"/>
        <color theme="1"/>
        <rFont val="Times New Roman"/>
        <family val="1"/>
      </rPr>
      <t>(7)</t>
    </r>
  </si>
  <si>
    <t>(7) x 12 x 14</t>
  </si>
  <si>
    <r>
      <rPr>
        <sz val="10"/>
        <color theme="1"/>
        <rFont val="標楷體"/>
        <family val="4"/>
        <charset val="136"/>
      </rPr>
      <t>按年總工作時數</t>
    </r>
    <r>
      <rPr>
        <vertAlign val="superscript"/>
        <sz val="10"/>
        <color theme="1"/>
        <rFont val="Times New Roman"/>
        <family val="1"/>
      </rPr>
      <t>(8)</t>
    </r>
  </si>
  <si>
    <r>
      <t>(7)</t>
    </r>
    <r>
      <rPr>
        <sz val="10"/>
        <color rgb="FF000000"/>
        <rFont val="標楷體"/>
        <family val="4"/>
        <charset val="136"/>
      </rPr>
      <t>服務月費包括所有基本報酬、浮動報酬、保險及其他福利；根據過去一年的突發服務紀錄，平均每個地點每月的出勤次數約為</t>
    </r>
    <r>
      <rPr>
        <sz val="10"/>
        <color rgb="FF000000"/>
        <rFont val="Times New Roman"/>
        <family val="1"/>
      </rPr>
      <t>2</t>
    </r>
    <r>
      <rPr>
        <sz val="10"/>
        <color rgb="FF000000"/>
        <rFont val="標楷體"/>
        <family val="4"/>
        <charset val="136"/>
      </rPr>
      <t>次，每次約為</t>
    </r>
    <r>
      <rPr>
        <sz val="10"/>
        <color rgb="FF000000"/>
        <rFont val="Times New Roman"/>
        <family val="1"/>
      </rPr>
      <t>1</t>
    </r>
    <r>
      <rPr>
        <sz val="10"/>
        <color rgb="FF000000"/>
        <rFont val="標楷體"/>
        <family val="4"/>
        <charset val="136"/>
      </rPr>
      <t>小時；</t>
    </r>
  </si>
  <si>
    <r>
      <rPr>
        <sz val="10"/>
        <color rgb="FF000000"/>
        <rFont val="Times New Roman"/>
        <family val="1"/>
      </rPr>
      <t>(9)</t>
    </r>
    <r>
      <rPr>
        <sz val="10"/>
        <color rgb="FF000000"/>
        <rFont val="標楷體"/>
        <family val="4"/>
        <charset val="136"/>
      </rPr>
      <t>臨時服務保安員時薪是用以在執行恆常服務以外的保安服務時所支付的每名保安員時薪，該時薪適用於強制性假日提供服務。</t>
    </r>
  </si>
  <si>
    <r>
      <rPr>
        <sz val="10"/>
        <color theme="1"/>
        <rFont val="標楷體"/>
        <family val="4"/>
        <charset val="136"/>
      </rPr>
      <t>總金額</t>
    </r>
    <r>
      <rPr>
        <sz val="10"/>
        <color theme="1"/>
        <rFont val="Times New Roman"/>
        <family val="1"/>
      </rPr>
      <t>(1)+(2)+(3)</t>
    </r>
  </si>
  <si>
    <r>
      <t>星期一至四</t>
    </r>
    <r>
      <rPr>
        <sz val="10"/>
        <color indexed="8"/>
        <rFont val="Times New Roman"/>
        <family val="1"/>
      </rPr>
      <t>17:45-20:00</t>
    </r>
  </si>
  <si>
    <r>
      <t>星期一至五</t>
    </r>
    <r>
      <rPr>
        <sz val="10"/>
        <color theme="1"/>
        <rFont val="Times New Roman"/>
        <family val="1"/>
      </rPr>
      <t>08:30-22:30</t>
    </r>
  </si>
  <si>
    <r>
      <t>星期六</t>
    </r>
    <r>
      <rPr>
        <sz val="10"/>
        <color indexed="8"/>
        <rFont val="Times New Roman"/>
        <family val="1"/>
      </rPr>
      <t>09:00-12:00</t>
    </r>
  </si>
  <si>
    <r>
      <t>每季一次</t>
    </r>
    <r>
      <rPr>
        <sz val="10"/>
        <rFont val="Times New Roman"/>
        <family val="1"/>
      </rPr>
      <t>4.5</t>
    </r>
    <r>
      <rPr>
        <sz val="10"/>
        <rFont val="標楷體"/>
        <family val="4"/>
        <charset val="136"/>
      </rPr>
      <t>小時</t>
    </r>
  </si>
  <si>
    <t>（二）突發服務</t>
    <phoneticPr fontId="3" type="noConversion"/>
  </si>
  <si>
    <r>
      <t>在公共行政工作日及清潔日提供服務</t>
    </r>
    <r>
      <rPr>
        <vertAlign val="superscript"/>
        <sz val="10"/>
        <color theme="1"/>
        <rFont val="Times New Roman"/>
        <family val="1"/>
      </rPr>
      <t>(6)</t>
    </r>
  </si>
  <si>
    <r>
      <t>每個月一次</t>
    </r>
    <r>
      <rPr>
        <sz val="10"/>
        <color theme="1"/>
        <rFont val="Times New Roman"/>
        <family val="1"/>
      </rPr>
      <t>09:00-13:00</t>
    </r>
  </si>
  <si>
    <r>
      <t>每名保安員時薪</t>
    </r>
    <r>
      <rPr>
        <vertAlign val="superscript"/>
        <sz val="10"/>
        <color theme="1"/>
        <rFont val="Times New Roman"/>
        <family val="1"/>
      </rPr>
      <t xml:space="preserve">(4) </t>
    </r>
  </si>
  <si>
    <r>
      <rPr>
        <sz val="10"/>
        <color theme="1"/>
        <rFont val="標楷體"/>
        <family val="4"/>
        <charset val="136"/>
      </rPr>
      <t>臨時服務保安
員時薪</t>
    </r>
    <r>
      <rPr>
        <vertAlign val="superscript"/>
        <sz val="10"/>
        <color theme="1"/>
        <rFont val="Times New Roman"/>
        <family val="1"/>
      </rPr>
      <t>(9)</t>
    </r>
    <r>
      <rPr>
        <sz val="10"/>
        <color theme="1"/>
        <rFont val="標楷體"/>
        <family val="4"/>
        <charset val="136"/>
      </rPr>
      <t xml:space="preserve">
（澳門元）</t>
    </r>
  </si>
  <si>
    <r>
      <t>(8)</t>
    </r>
    <r>
      <rPr>
        <sz val="10"/>
        <color rgb="FF000000"/>
        <rFont val="標楷體"/>
        <family val="4"/>
        <charset val="136"/>
      </rPr>
      <t>按年總工作時數是指</t>
    </r>
    <r>
      <rPr>
        <sz val="10"/>
        <color rgb="FF000000"/>
        <rFont val="Times New Roman"/>
        <family val="1"/>
      </rPr>
      <t>2023</t>
    </r>
    <r>
      <rPr>
        <sz val="10"/>
        <color rgb="FF000000"/>
        <rFont val="標楷體"/>
        <family val="4"/>
        <charset val="136"/>
      </rPr>
      <t>年、</t>
    </r>
    <r>
      <rPr>
        <sz val="10"/>
        <color rgb="FF000000"/>
        <rFont val="Times New Roman"/>
        <family val="1"/>
      </rPr>
      <t>202</t>
    </r>
    <r>
      <rPr>
        <sz val="10"/>
        <color rgb="FF000000"/>
        <rFont val="標楷體"/>
        <family val="4"/>
        <charset val="136"/>
      </rPr>
      <t>4年、</t>
    </r>
    <r>
      <rPr>
        <sz val="10"/>
        <color rgb="FF000000"/>
        <rFont val="Times New Roman"/>
        <family val="1"/>
      </rPr>
      <t>2025</t>
    </r>
    <r>
      <rPr>
        <sz val="10"/>
        <color rgb="FF000000"/>
        <rFont val="標楷體"/>
        <family val="4"/>
        <charset val="136"/>
      </rPr>
      <t>年及</t>
    </r>
    <r>
      <rPr>
        <sz val="10"/>
        <color rgb="FF000000"/>
        <rFont val="Times New Roman"/>
        <family val="1"/>
      </rPr>
      <t>2026</t>
    </r>
    <r>
      <rPr>
        <sz val="10"/>
        <color rgb="FF000000"/>
        <rFont val="標楷體"/>
        <family val="4"/>
        <charset val="136"/>
      </rPr>
      <t>年預計需由獲判給人提供的服務時數，按實報實銷計算；</t>
    </r>
  </si>
  <si>
    <r>
      <t>(6)</t>
    </r>
    <r>
      <rPr>
        <sz val="10"/>
        <color rgb="FF000000"/>
        <rFont val="標楷體"/>
        <family val="4"/>
        <charset val="136"/>
      </rPr>
      <t>包括獲判給人在公共行政工作日提供的保安服務，以及在清潔日提供的保安服務。後者的服務日可能在每周休息日、公眾假期、豁免上班、補假日及因不可抗力而導致公共行政機關關閉之日，具體與獲判給人協商；</t>
    </r>
  </si>
  <si>
    <r>
      <rPr>
        <sz val="10"/>
        <color theme="1"/>
        <rFont val="Times New Roman"/>
        <family val="1"/>
      </rPr>
      <t>12</t>
    </r>
    <r>
      <rPr>
        <sz val="10"/>
        <color theme="1"/>
        <rFont val="標楷體"/>
        <family val="4"/>
        <charset val="136"/>
      </rPr>
      <t>個月</t>
    </r>
  </si>
  <si>
    <r>
      <t>(2)</t>
    </r>
    <r>
      <rPr>
        <sz val="10"/>
        <color rgb="FF000000"/>
        <rFont val="標楷體"/>
        <family val="4"/>
        <charset val="136"/>
      </rPr>
      <t>突發服務</t>
    </r>
    <r>
      <rPr>
        <sz val="10"/>
        <color rgb="FF000000"/>
        <rFont val="Times New Roman"/>
        <family val="1"/>
      </rPr>
      <t>36</t>
    </r>
    <r>
      <rPr>
        <sz val="10"/>
        <color rgb="FF000000"/>
        <rFont val="標楷體"/>
        <family val="4"/>
        <charset val="136"/>
      </rPr>
      <t>個月總金額；</t>
    </r>
  </si>
  <si>
    <r>
      <t>(3)</t>
    </r>
    <r>
      <rPr>
        <sz val="10"/>
        <color rgb="FF000000"/>
        <rFont val="標楷體"/>
        <family val="4"/>
        <charset val="136"/>
      </rPr>
      <t>臨時服務</t>
    </r>
    <r>
      <rPr>
        <sz val="10"/>
        <color rgb="FF000000"/>
        <rFont val="Times New Roman"/>
        <family val="1"/>
      </rPr>
      <t>36</t>
    </r>
    <r>
      <rPr>
        <sz val="10"/>
        <color rgb="FF000000"/>
        <rFont val="標楷體"/>
        <family val="4"/>
        <charset val="136"/>
      </rPr>
      <t>個月總金額；</t>
    </r>
  </si>
  <si>
    <t>氹仔及路環社會工作中心（氹仔分站）</t>
  </si>
  <si>
    <r>
      <t>澳門關閘馬路</t>
    </r>
    <r>
      <rPr>
        <sz val="10"/>
        <rFont val="Times New Roman"/>
        <family val="1"/>
      </rPr>
      <t>25</t>
    </r>
    <r>
      <rPr>
        <sz val="10"/>
        <rFont val="標楷體"/>
        <family val="4"/>
        <charset val="136"/>
      </rPr>
      <t>號利達新邨第</t>
    </r>
    <r>
      <rPr>
        <sz val="10"/>
        <rFont val="Times New Roman"/>
        <family val="1"/>
      </rPr>
      <t>2</t>
    </r>
    <r>
      <rPr>
        <sz val="10"/>
        <rFont val="標楷體"/>
        <family val="4"/>
        <charset val="136"/>
      </rPr>
      <t>期</t>
    </r>
    <r>
      <rPr>
        <sz val="10"/>
        <rFont val="Times New Roman"/>
        <family val="1"/>
      </rPr>
      <t>2</t>
    </r>
    <r>
      <rPr>
        <sz val="10"/>
        <rFont val="標楷體"/>
        <family val="4"/>
        <charset val="136"/>
      </rPr>
      <t>樓</t>
    </r>
  </si>
  <si>
    <r>
      <t>澳門飛喇士街（筷子基南街）筷子基社屋快達樓第二座一樓</t>
    </r>
    <r>
      <rPr>
        <sz val="10"/>
        <color theme="1"/>
        <rFont val="Times New Roman"/>
        <family val="1"/>
      </rPr>
      <t>D</t>
    </r>
  </si>
  <si>
    <r>
      <t>澳門台山新街</t>
    </r>
    <r>
      <rPr>
        <sz val="10"/>
        <color theme="1"/>
        <rFont val="Times New Roman"/>
        <family val="1"/>
      </rPr>
      <t>1</t>
    </r>
    <r>
      <rPr>
        <sz val="10"/>
        <color theme="1"/>
        <rFont val="標楷體"/>
        <family val="4"/>
        <charset val="136"/>
      </rPr>
      <t>至</t>
    </r>
    <r>
      <rPr>
        <sz val="10"/>
        <color theme="1"/>
        <rFont val="Times New Roman"/>
        <family val="1"/>
      </rPr>
      <t>15</t>
    </r>
    <r>
      <rPr>
        <sz val="10"/>
        <color theme="1"/>
        <rFont val="標楷體"/>
        <family val="4"/>
        <charset val="136"/>
      </rPr>
      <t>號利達新邨第</t>
    </r>
    <r>
      <rPr>
        <sz val="10"/>
        <color theme="1"/>
        <rFont val="Times New Roman"/>
        <family val="1"/>
      </rPr>
      <t>2</t>
    </r>
    <r>
      <rPr>
        <sz val="10"/>
        <color theme="1"/>
        <rFont val="標楷體"/>
        <family val="4"/>
        <charset val="136"/>
      </rPr>
      <t>期</t>
    </r>
    <r>
      <rPr>
        <sz val="10"/>
        <color theme="1"/>
        <rFont val="Times New Roman"/>
        <family val="1"/>
      </rPr>
      <t>2</t>
    </r>
    <r>
      <rPr>
        <sz val="10"/>
        <color theme="1"/>
        <rFont val="標楷體"/>
        <family val="4"/>
        <charset val="136"/>
      </rPr>
      <t>樓</t>
    </r>
  </si>
  <si>
    <r>
      <t>路環和諧大馬路</t>
    </r>
    <r>
      <rPr>
        <sz val="10"/>
        <color theme="1"/>
        <rFont val="Times New Roman"/>
        <family val="1"/>
      </rPr>
      <t>20</t>
    </r>
    <r>
      <rPr>
        <sz val="10"/>
        <color theme="1"/>
        <rFont val="標楷體"/>
        <family val="4"/>
        <charset val="136"/>
      </rPr>
      <t>號居雅大廈地下</t>
    </r>
  </si>
  <si>
    <r>
      <t>澳門蓮花廣場青洲坊大廈第一座</t>
    </r>
    <r>
      <rPr>
        <sz val="10"/>
        <color theme="1"/>
        <rFont val="Times New Roman"/>
        <family val="1"/>
      </rPr>
      <t>2</t>
    </r>
    <r>
      <rPr>
        <sz val="10"/>
        <color theme="1"/>
        <rFont val="標楷體"/>
        <family val="4"/>
        <charset val="136"/>
      </rPr>
      <t>樓</t>
    </r>
    <r>
      <rPr>
        <sz val="10"/>
        <color theme="1"/>
        <rFont val="Times New Roman"/>
        <family val="1"/>
      </rPr>
      <t>A</t>
    </r>
  </si>
  <si>
    <r>
      <t>澳門區華利街</t>
    </r>
    <r>
      <rPr>
        <sz val="10"/>
        <color theme="1"/>
        <rFont val="Times New Roman"/>
        <family val="1"/>
      </rPr>
      <t>10-24</t>
    </r>
    <r>
      <rPr>
        <sz val="10"/>
        <color theme="1"/>
        <rFont val="標楷體"/>
        <family val="4"/>
        <charset val="136"/>
      </rPr>
      <t>號新寶大廈地下</t>
    </r>
    <r>
      <rPr>
        <sz val="10"/>
        <color theme="1"/>
        <rFont val="Times New Roman"/>
        <family val="1"/>
      </rPr>
      <t>G</t>
    </r>
    <r>
      <rPr>
        <sz val="10"/>
        <color theme="1"/>
        <rFont val="標楷體"/>
        <family val="4"/>
        <charset val="136"/>
      </rPr>
      <t>座及</t>
    </r>
    <r>
      <rPr>
        <sz val="10"/>
        <color theme="1"/>
        <rFont val="Times New Roman"/>
        <family val="1"/>
      </rPr>
      <t>1</t>
    </r>
    <r>
      <rPr>
        <sz val="10"/>
        <color theme="1"/>
        <rFont val="標楷體"/>
        <family val="4"/>
        <charset val="136"/>
      </rPr>
      <t>樓</t>
    </r>
    <r>
      <rPr>
        <sz val="10"/>
        <color theme="1"/>
        <rFont val="Times New Roman"/>
        <family val="1"/>
      </rPr>
      <t>A</t>
    </r>
    <r>
      <rPr>
        <sz val="10"/>
        <color theme="1"/>
        <rFont val="標楷體"/>
        <family val="4"/>
        <charset val="136"/>
      </rPr>
      <t>座</t>
    </r>
  </si>
  <si>
    <r>
      <t>澳門黑沙環新街</t>
    </r>
    <r>
      <rPr>
        <sz val="10"/>
        <color theme="1"/>
        <rFont val="Times New Roman"/>
        <family val="1"/>
      </rPr>
      <t>577</t>
    </r>
    <r>
      <rPr>
        <sz val="10"/>
        <color theme="1"/>
        <rFont val="標楷體"/>
        <family val="4"/>
        <charset val="136"/>
      </rPr>
      <t>號御景灣地下及</t>
    </r>
    <r>
      <rPr>
        <sz val="10"/>
        <color theme="1"/>
        <rFont val="Times New Roman"/>
        <family val="1"/>
      </rPr>
      <t>1</t>
    </r>
    <r>
      <rPr>
        <sz val="10"/>
        <color theme="1"/>
        <rFont val="標楷體"/>
        <family val="4"/>
        <charset val="136"/>
      </rPr>
      <t>樓</t>
    </r>
  </si>
  <si>
    <r>
      <t>澳門新口岸飛南第街</t>
    </r>
    <r>
      <rPr>
        <sz val="10"/>
        <color theme="1"/>
        <rFont val="Times New Roman"/>
        <family val="1"/>
      </rPr>
      <t>11</t>
    </r>
    <r>
      <rPr>
        <sz val="10"/>
        <color theme="1"/>
        <rFont val="標楷體"/>
        <family val="4"/>
        <charset val="136"/>
      </rPr>
      <t>號獲多利大廈二樓</t>
    </r>
    <r>
      <rPr>
        <sz val="10"/>
        <color theme="1"/>
        <rFont val="Times New Roman"/>
        <family val="1"/>
      </rPr>
      <t>AK1</t>
    </r>
  </si>
  <si>
    <r>
      <t>(4)</t>
    </r>
    <r>
      <rPr>
        <sz val="10"/>
        <color rgb="FF000000"/>
        <rFont val="標楷體"/>
        <family val="4"/>
        <charset val="136"/>
      </rPr>
      <t>每名保安員時薪，該時薪為恆常服務的平均價格，時薪</t>
    </r>
    <r>
      <rPr>
        <sz val="10"/>
        <color rgb="FF000000"/>
        <rFont val="Times New Roman"/>
        <family val="1"/>
      </rPr>
      <t>=</t>
    </r>
    <r>
      <rPr>
        <sz val="10"/>
        <color rgb="FF000000"/>
        <rFont val="標楷體"/>
        <family val="4"/>
        <charset val="136"/>
      </rPr>
      <t>恆常服務總金額</t>
    </r>
    <r>
      <rPr>
        <sz val="10"/>
        <color rgb="FF000000"/>
        <rFont val="Times New Roman"/>
        <family val="1"/>
      </rPr>
      <t>/2023</t>
    </r>
    <r>
      <rPr>
        <sz val="10"/>
        <color rgb="FF000000"/>
        <rFont val="標楷體"/>
        <family val="4"/>
        <charset val="136"/>
      </rPr>
      <t>年至</t>
    </r>
    <r>
      <rPr>
        <sz val="10"/>
        <color rgb="FF000000"/>
        <rFont val="Times New Roman"/>
        <family val="1"/>
      </rPr>
      <t>2026</t>
    </r>
    <r>
      <rPr>
        <sz val="10"/>
        <color rgb="FF000000"/>
        <rFont val="標楷體"/>
        <family val="4"/>
        <charset val="136"/>
      </rPr>
      <t>年服務總時數，參考總時數為</t>
    </r>
    <r>
      <rPr>
        <sz val="10"/>
        <color rgb="FF000000"/>
        <rFont val="Times New Roman"/>
        <family val="1"/>
      </rPr>
      <t>323,255</t>
    </r>
    <r>
      <rPr>
        <sz val="10"/>
        <color rgb="FF000000"/>
        <rFont val="標楷體"/>
        <family val="4"/>
        <charset val="136"/>
      </rPr>
      <t>小時。有關時薪將作為合同有效期內，增加或減少恆常服務時，計算每名保安員時薪之用。投標人不可對每名保安員時薪的計算公式進行修改；</t>
    </r>
  </si>
  <si>
    <r>
      <t>(1)</t>
    </r>
    <r>
      <rPr>
        <sz val="10"/>
        <color rgb="FF000000"/>
        <rFont val="標楷體"/>
        <family val="4"/>
        <charset val="136"/>
      </rPr>
      <t>恆常服務</t>
    </r>
    <r>
      <rPr>
        <sz val="10"/>
        <color rgb="FF000000"/>
        <rFont val="Times New Roman"/>
        <family val="1"/>
      </rPr>
      <t>36</t>
    </r>
    <r>
      <rPr>
        <sz val="10"/>
        <color rgb="FF000000"/>
        <rFont val="標楷體"/>
        <family val="4"/>
        <charset val="136"/>
      </rPr>
      <t>個月總金額；</t>
    </r>
    <phoneticPr fontId="3" type="noConversion"/>
  </si>
  <si>
    <r>
      <t>(5)</t>
    </r>
    <r>
      <rPr>
        <sz val="10"/>
        <color rgb="FF000000"/>
        <rFont val="標楷體"/>
        <family val="4"/>
        <charset val="136"/>
      </rPr>
      <t>全年</t>
    </r>
    <r>
      <rPr>
        <sz val="10"/>
        <color rgb="FF000000"/>
        <rFont val="Times New Roman"/>
        <family val="1"/>
      </rPr>
      <t>365</t>
    </r>
    <r>
      <rPr>
        <sz val="10"/>
        <color rgb="FF000000"/>
        <rFont val="標楷體"/>
        <family val="4"/>
        <charset val="136"/>
      </rPr>
      <t>日或</t>
    </r>
    <r>
      <rPr>
        <sz val="10"/>
        <color rgb="FF000000"/>
        <rFont val="Times New Roman"/>
        <family val="1"/>
      </rPr>
      <t>366</t>
    </r>
    <r>
      <rPr>
        <sz val="10"/>
        <color rgb="FF000000"/>
        <rFont val="標楷體"/>
        <family val="4"/>
        <charset val="136"/>
      </rPr>
      <t>日均需要提供服務；</t>
    </r>
    <phoneticPr fontId="3" type="noConversion"/>
  </si>
  <si>
    <r>
      <t>氹仔地堡街泉福新邨第二期第五座</t>
    </r>
    <r>
      <rPr>
        <sz val="10"/>
        <rFont val="Times New Roman"/>
        <family val="1"/>
      </rPr>
      <t>AI</t>
    </r>
    <phoneticPr fontId="3" type="noConversion"/>
  </si>
  <si>
    <r>
      <t>青洲坊大廈辦公室（第一座</t>
    </r>
    <r>
      <rPr>
        <sz val="10"/>
        <color theme="1"/>
        <rFont val="Times New Roman"/>
        <family val="1"/>
      </rPr>
      <t>2A</t>
    </r>
    <r>
      <rPr>
        <sz val="10"/>
        <color theme="1"/>
        <rFont val="細明體"/>
        <family val="3"/>
        <charset val="136"/>
      </rPr>
      <t>）</t>
    </r>
    <phoneticPr fontId="3" type="noConversion"/>
  </si>
  <si>
    <t>單位代號</t>
    <phoneticPr fontId="3" type="noConversion"/>
  </si>
  <si>
    <t>月費</t>
    <phoneticPr fontId="3" type="noConversion"/>
  </si>
  <si>
    <t>長者公寓展示區</t>
    <phoneticPr fontId="3" type="noConversion"/>
  </si>
  <si>
    <r>
      <t>36</t>
    </r>
    <r>
      <rPr>
        <sz val="10"/>
        <color theme="1"/>
        <rFont val="標楷體"/>
        <family val="4"/>
        <charset val="136"/>
      </rPr>
      <t>個月合計</t>
    </r>
    <r>
      <rPr>
        <vertAlign val="superscript"/>
        <sz val="10"/>
        <color theme="1"/>
        <rFont val="Times New Roman"/>
        <family val="1"/>
      </rPr>
      <t>(2)</t>
    </r>
    <phoneticPr fontId="3" type="noConversion"/>
  </si>
  <si>
    <r>
      <rPr>
        <sz val="10"/>
        <color theme="1"/>
        <rFont val="Times New Roman"/>
        <family val="1"/>
      </rPr>
      <t>36</t>
    </r>
    <r>
      <rPr>
        <sz val="10"/>
        <color theme="1"/>
        <rFont val="標楷體"/>
        <family val="4"/>
        <charset val="136"/>
      </rPr>
      <t>個月合計</t>
    </r>
    <r>
      <rPr>
        <vertAlign val="superscript"/>
        <sz val="10"/>
        <color theme="1"/>
        <rFont val="Times New Roman"/>
        <family val="1"/>
      </rPr>
      <t xml:space="preserve">(1) </t>
    </r>
    <phoneticPr fontId="3" type="noConversion"/>
  </si>
  <si>
    <t>投標人</t>
  </si>
  <si>
    <t>___________________</t>
  </si>
  <si>
    <t>（簽署）</t>
  </si>
  <si>
    <r>
      <rPr>
        <sz val="14"/>
        <color theme="1"/>
        <rFont val="標楷體"/>
        <family val="4"/>
        <charset val="136"/>
      </rPr>
      <t>二零二三年</t>
    </r>
    <r>
      <rPr>
        <sz val="14"/>
        <color theme="1"/>
        <rFont val="Calibri"/>
        <family val="2"/>
      </rPr>
      <t xml:space="preserve">   </t>
    </r>
    <r>
      <rPr>
        <sz val="14"/>
        <color theme="1"/>
        <rFont val="標楷體"/>
        <family val="4"/>
        <charset val="136"/>
      </rPr>
      <t>月</t>
    </r>
    <r>
      <rPr>
        <sz val="14"/>
        <color theme="1"/>
        <rFont val="Calibri"/>
        <family val="2"/>
      </rPr>
      <t xml:space="preserve">   </t>
    </r>
    <r>
      <rPr>
        <sz val="14"/>
        <color theme="1"/>
        <rFont val="標楷體"/>
        <family val="4"/>
        <charset val="136"/>
      </rPr>
      <t>日</t>
    </r>
    <phoneticPr fontId="3" type="noConversion"/>
  </si>
  <si>
    <r>
      <rPr>
        <sz val="10"/>
        <color theme="1"/>
        <rFont val="Times New Roman"/>
        <family val="1"/>
      </rPr>
      <t>2023</t>
    </r>
    <r>
      <rPr>
        <sz val="10"/>
        <color theme="1"/>
        <rFont val="標楷體"/>
        <family val="4"/>
        <charset val="136"/>
      </rPr>
      <t>年
（共</t>
    </r>
    <r>
      <rPr>
        <sz val="10"/>
        <color theme="1"/>
        <rFont val="Times New Roman"/>
        <family val="1"/>
      </rPr>
      <t>2</t>
    </r>
    <r>
      <rPr>
        <sz val="10"/>
        <color theme="1"/>
        <rFont val="標楷體"/>
        <family val="4"/>
        <charset val="136"/>
      </rPr>
      <t>個月）</t>
    </r>
  </si>
  <si>
    <t>(7) x 2 x 14</t>
  </si>
  <si>
    <r>
      <rPr>
        <sz val="10"/>
        <color theme="1"/>
        <rFont val="Times New Roman"/>
        <family val="1"/>
      </rPr>
      <t>2026</t>
    </r>
    <r>
      <rPr>
        <sz val="10"/>
        <color theme="1"/>
        <rFont val="標楷體"/>
        <family val="4"/>
        <charset val="136"/>
      </rPr>
      <t>年
（共</t>
    </r>
    <r>
      <rPr>
        <sz val="10"/>
        <color theme="1"/>
        <rFont val="Times New Roman"/>
        <family val="1"/>
      </rPr>
      <t>10</t>
    </r>
    <r>
      <rPr>
        <sz val="10"/>
        <color theme="1"/>
        <rFont val="標楷體"/>
        <family val="4"/>
        <charset val="136"/>
      </rPr>
      <t>個月）</t>
    </r>
  </si>
  <si>
    <t>(7) x 10 x 14</t>
  </si>
  <si>
    <r>
      <rPr>
        <sz val="10"/>
        <color theme="1"/>
        <rFont val="Times New Roman"/>
        <family val="1"/>
      </rPr>
      <t>2</t>
    </r>
    <r>
      <rPr>
        <sz val="10"/>
        <color theme="1"/>
        <rFont val="標楷體"/>
        <family val="4"/>
        <charset val="136"/>
      </rPr>
      <t>個月</t>
    </r>
  </si>
  <si>
    <r>
      <rPr>
        <sz val="10"/>
        <color theme="1"/>
        <rFont val="Times New Roman"/>
        <family val="1"/>
      </rPr>
      <t>10</t>
    </r>
    <r>
      <rPr>
        <sz val="10"/>
        <color theme="1"/>
        <rFont val="標楷體"/>
        <family val="4"/>
        <charset val="136"/>
      </rPr>
      <t>個月</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</si>
</sst>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 #,##0.00_-;_-* &quot;-&quot;??_-;_-@_-"/>
    <numFmt numFmtId="164" formatCode="_(* #,##0.00_);_(* \(#,##0.00\);_(* &quot;-&quot;??_);_(@_)"/>
    <numFmt numFmtId="165" formatCode="_(* #,##0_);_(* \(#,##0\);_(* &quot;-&quot;??_);_(@_)"/>
  </numFmts>
  <fonts count="18" x14ac:knownFonts="1">
    <font>
      <sz val="12"/>
      <color theme="1"/>
      <name val="新細明體"/>
      <family val="2"/>
      <charset val="136"/>
      <scheme val="minor"/>
    </font>
    <font>
      <sz val="12"/>
      <color theme="1"/>
      <name val="新細明體"/>
      <family val="2"/>
      <charset val="136"/>
      <scheme val="minor"/>
    </font>
    <font>
      <sz val="12"/>
      <color theme="1"/>
      <name val="新細明體"/>
      <family val="1"/>
      <charset val="136"/>
      <scheme val="minor"/>
    </font>
    <font>
      <sz val="9"/>
      <name val="新細明體"/>
      <family val="2"/>
      <charset val="136"/>
      <scheme val="minor"/>
    </font>
    <font>
      <sz val="10"/>
      <color theme="1"/>
      <name val="Times New Roman"/>
      <family val="1"/>
    </font>
    <font>
      <sz val="10"/>
      <color theme="1"/>
      <name val="標楷體"/>
      <family val="4"/>
      <charset val="136"/>
    </font>
    <font>
      <vertAlign val="superscript"/>
      <sz val="10"/>
      <color theme="1"/>
      <name val="Times New Roman"/>
      <family val="1"/>
    </font>
    <font>
      <sz val="10"/>
      <color rgb="FF000000"/>
      <name val="Times New Roman"/>
      <family val="1"/>
    </font>
    <font>
      <b/>
      <sz val="10"/>
      <color theme="1"/>
      <name val="Times New Roman"/>
      <family val="1"/>
    </font>
    <font>
      <b/>
      <sz val="10"/>
      <color theme="1"/>
      <name val="標楷體"/>
      <family val="4"/>
      <charset val="136"/>
    </font>
    <font>
      <sz val="10"/>
      <color rgb="FF000000"/>
      <name val="標楷體"/>
      <family val="4"/>
      <charset val="136"/>
    </font>
    <font>
      <sz val="10"/>
      <color indexed="8"/>
      <name val="Times New Roman"/>
      <family val="1"/>
    </font>
    <font>
      <sz val="10"/>
      <color theme="1"/>
      <name val="新細明體"/>
      <family val="2"/>
      <charset val="136"/>
      <scheme val="minor"/>
    </font>
    <font>
      <sz val="10"/>
      <name val="標楷體"/>
      <family val="4"/>
      <charset val="136"/>
    </font>
    <font>
      <sz val="10"/>
      <name val="Times New Roman"/>
      <family val="1"/>
    </font>
    <font>
      <sz val="10"/>
      <color theme="1"/>
      <name val="細明體"/>
      <family val="3"/>
      <charset val="136"/>
    </font>
    <font>
      <sz val="14"/>
      <color theme="1"/>
      <name val="標楷體"/>
      <family val="4"/>
      <charset val="136"/>
    </font>
    <font>
      <sz val="14"/>
      <color theme="1"/>
      <name val="Calibri"/>
      <family val="2"/>
    </font>
  </fonts>
  <fills count="4">
    <fill>
      <patternFill patternType="none"/>
    </fill>
    <fill>
      <patternFill patternType="gray125"/>
    </fill>
    <fill>
      <patternFill patternType="solid">
        <fgColor rgb="FFD9D9D9"/>
        <bgColor indexed="64"/>
      </patternFill>
    </fill>
    <fill>
      <patternFill patternType="solid">
        <fgColor theme="0" tint="-0.249977111117893"/>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xf numFmtId="164" fontId="1" fillId="0" borderId="0" applyFont="0" applyFill="0" applyBorder="0" applyAlignment="0" applyProtection="0"/>
    <xf numFmtId="164" fontId="2" fillId="0" borderId="0" applyFont="0" applyFill="0" applyBorder="0" applyAlignment="0" applyProtection="0">
      <alignment vertical="center"/>
    </xf>
    <xf numFmtId="0" fontId="2" fillId="0" borderId="0">
      <alignment vertical="center"/>
    </xf>
  </cellStyleXfs>
  <cellXfs count="115">
    <xf numFmtId="0" fontId="0" fillId="0" borderId="0" xfId="0"/>
    <xf numFmtId="164" fontId="4" fillId="0" borderId="0" xfId="1" applyFont="1" applyBorder="1" applyAlignment="1">
      <alignment horizontal="center" vertical="center" wrapText="1"/>
    </xf>
    <xf numFmtId="0" fontId="4" fillId="0" borderId="1" xfId="0" applyFont="1" applyBorder="1" applyAlignment="1">
      <alignment horizontal="center" vertical="center" wrapText="1"/>
    </xf>
    <xf numFmtId="0" fontId="4" fillId="0" borderId="0" xfId="0" applyFont="1" applyBorder="1" applyAlignment="1">
      <alignment horizontal="center" vertical="center"/>
    </xf>
    <xf numFmtId="164" fontId="8" fillId="0" borderId="0" xfId="1" applyFont="1" applyBorder="1" applyAlignment="1" applyProtection="1">
      <alignment horizontal="center" vertical="center"/>
    </xf>
    <xf numFmtId="0" fontId="5" fillId="0" borderId="1" xfId="1" applyNumberFormat="1" applyFont="1" applyBorder="1" applyAlignment="1">
      <alignment horizontal="center" vertical="center" wrapText="1"/>
    </xf>
    <xf numFmtId="0" fontId="4" fillId="0" borderId="1" xfId="1" applyNumberFormat="1" applyFont="1" applyBorder="1" applyAlignment="1">
      <alignment horizontal="center" vertical="center" wrapText="1"/>
    </xf>
    <xf numFmtId="0" fontId="5" fillId="0" borderId="2" xfId="0" applyFont="1" applyBorder="1" applyAlignment="1">
      <alignment horizontal="center" vertical="center" wrapText="1"/>
    </xf>
    <xf numFmtId="43" fontId="4" fillId="0" borderId="0" xfId="1" applyNumberFormat="1" applyFont="1" applyBorder="1" applyAlignment="1">
      <alignment horizontal="center" vertical="center" wrapText="1"/>
    </xf>
    <xf numFmtId="0" fontId="12" fillId="0" borderId="0" xfId="1" applyNumberFormat="1" applyFont="1" applyAlignment="1">
      <alignment horizontal="center" vertical="center"/>
    </xf>
    <xf numFmtId="0" fontId="12" fillId="0" borderId="0" xfId="0" applyFont="1"/>
    <xf numFmtId="0" fontId="4" fillId="0" borderId="0" xfId="0" applyFont="1" applyBorder="1" applyAlignment="1">
      <alignment horizontal="center" vertical="center" wrapText="1"/>
    </xf>
    <xf numFmtId="0" fontId="9" fillId="2" borderId="1" xfId="0" applyFont="1" applyFill="1" applyBorder="1" applyAlignment="1">
      <alignment horizontal="center" vertical="center" wrapText="1"/>
    </xf>
    <xf numFmtId="0" fontId="4" fillId="0" borderId="1" xfId="0" applyFont="1" applyBorder="1" applyAlignment="1">
      <alignment horizontal="center" vertical="center"/>
    </xf>
    <xf numFmtId="0" fontId="9" fillId="0" borderId="0" xfId="0" applyFont="1" applyBorder="1" applyAlignment="1">
      <alignment horizontal="center" vertical="center"/>
    </xf>
    <xf numFmtId="0" fontId="9" fillId="0" borderId="0" xfId="1" applyNumberFormat="1" applyFont="1" applyBorder="1" applyAlignment="1">
      <alignment horizontal="center" vertical="center"/>
    </xf>
    <xf numFmtId="0" fontId="4" fillId="0" borderId="1" xfId="0" applyFont="1" applyFill="1" applyBorder="1" applyAlignment="1">
      <alignment horizontal="center" vertical="center" wrapText="1"/>
    </xf>
    <xf numFmtId="0" fontId="5" fillId="0" borderId="5" xfId="0" applyFont="1" applyBorder="1" applyAlignment="1">
      <alignment vertical="center"/>
    </xf>
    <xf numFmtId="0" fontId="9" fillId="0" borderId="0" xfId="0" applyFont="1" applyFill="1" applyBorder="1" applyAlignment="1">
      <alignment vertical="center" wrapText="1"/>
    </xf>
    <xf numFmtId="164" fontId="5" fillId="0" borderId="0" xfId="1" applyFont="1" applyFill="1" applyBorder="1" applyAlignment="1">
      <alignment vertical="center" wrapText="1"/>
    </xf>
    <xf numFmtId="0" fontId="12" fillId="0" borderId="0" xfId="1" applyNumberFormat="1" applyFont="1" applyFill="1" applyBorder="1" applyAlignment="1">
      <alignment horizontal="center" vertical="center"/>
    </xf>
    <xf numFmtId="0" fontId="5" fillId="0" borderId="0" xfId="0" applyFont="1" applyFill="1" applyBorder="1" applyAlignment="1">
      <alignment horizontal="center"/>
    </xf>
    <xf numFmtId="164" fontId="5" fillId="0" borderId="0" xfId="1" applyFont="1" applyFill="1" applyBorder="1" applyAlignment="1">
      <alignment horizontal="center" wrapText="1"/>
    </xf>
    <xf numFmtId="164" fontId="4" fillId="0" borderId="0" xfId="1" applyFont="1" applyFill="1" applyBorder="1" applyAlignment="1">
      <alignment horizontal="center" vertical="center" wrapText="1"/>
    </xf>
    <xf numFmtId="164" fontId="4" fillId="0" borderId="0" xfId="1" applyFont="1" applyFill="1" applyBorder="1" applyAlignment="1"/>
    <xf numFmtId="0" fontId="5" fillId="0" borderId="1" xfId="0" applyFont="1" applyBorder="1" applyAlignment="1">
      <alignment horizontal="center" wrapText="1"/>
    </xf>
    <xf numFmtId="165" fontId="4" fillId="0" borderId="1" xfId="1" applyNumberFormat="1" applyFont="1" applyBorder="1" applyAlignment="1">
      <alignment vertical="center" wrapText="1"/>
    </xf>
    <xf numFmtId="164" fontId="4" fillId="3" borderId="1" xfId="1" applyFont="1" applyFill="1" applyBorder="1" applyAlignment="1">
      <alignment vertical="center" wrapText="1"/>
    </xf>
    <xf numFmtId="0" fontId="5" fillId="0" borderId="0" xfId="0" applyFont="1" applyFill="1" applyBorder="1" applyAlignment="1">
      <alignment vertical="center" wrapText="1"/>
    </xf>
    <xf numFmtId="43" fontId="4" fillId="0" borderId="0" xfId="1" applyNumberFormat="1" applyFont="1" applyFill="1" applyBorder="1" applyAlignment="1">
      <alignment vertical="center" wrapText="1"/>
    </xf>
    <xf numFmtId="0" fontId="10" fillId="0" borderId="0" xfId="0" applyFont="1" applyFill="1" applyBorder="1" applyAlignment="1">
      <alignment vertical="center" wrapText="1"/>
    </xf>
    <xf numFmtId="43" fontId="4" fillId="3" borderId="1" xfId="1" applyNumberFormat="1" applyFont="1" applyFill="1" applyBorder="1" applyAlignment="1">
      <alignment vertical="center" wrapText="1"/>
    </xf>
    <xf numFmtId="0" fontId="8" fillId="0" borderId="0" xfId="0" applyFont="1" applyFill="1" applyBorder="1" applyAlignment="1">
      <alignment vertical="center"/>
    </xf>
    <xf numFmtId="164" fontId="4" fillId="0" borderId="0" xfId="1" applyFont="1" applyFill="1" applyBorder="1" applyAlignment="1" applyProtection="1">
      <alignment vertical="center"/>
    </xf>
    <xf numFmtId="0" fontId="5" fillId="0" borderId="0" xfId="0" applyFont="1" applyFill="1" applyBorder="1" applyAlignment="1">
      <alignment vertical="center"/>
    </xf>
    <xf numFmtId="0" fontId="9" fillId="0" borderId="0" xfId="0" applyFont="1" applyBorder="1" applyAlignment="1">
      <alignment vertical="center" wrapText="1"/>
    </xf>
    <xf numFmtId="164" fontId="9" fillId="0" borderId="0" xfId="1" applyFont="1" applyFill="1" applyBorder="1" applyAlignment="1">
      <alignment vertical="center" wrapText="1"/>
    </xf>
    <xf numFmtId="0" fontId="7" fillId="0" borderId="0" xfId="0" applyFont="1" applyAlignment="1">
      <alignment vertical="center" wrapText="1"/>
    </xf>
    <xf numFmtId="164" fontId="5" fillId="0" borderId="0" xfId="0" applyNumberFormat="1" applyFont="1" applyFill="1" applyBorder="1" applyAlignment="1">
      <alignment vertical="center"/>
    </xf>
    <xf numFmtId="0" fontId="4" fillId="0" borderId="1" xfId="0" applyFont="1" applyBorder="1" applyAlignment="1">
      <alignment horizontal="center" vertical="center" wrapText="1"/>
    </xf>
    <xf numFmtId="164" fontId="4" fillId="0" borderId="1" xfId="1" applyFont="1" applyBorder="1" applyAlignment="1" applyProtection="1">
      <alignment vertical="center" wrapText="1"/>
      <protection locked="0"/>
    </xf>
    <xf numFmtId="0" fontId="8" fillId="0" borderId="1" xfId="0" applyFont="1" applyBorder="1" applyAlignment="1">
      <alignment horizontal="center" vertical="center" wrapText="1"/>
    </xf>
    <xf numFmtId="0" fontId="5" fillId="0" borderId="1" xfId="0" applyFont="1" applyBorder="1" applyAlignment="1">
      <alignment horizontal="center" vertical="center" wrapText="1"/>
    </xf>
    <xf numFmtId="2" fontId="4" fillId="0" borderId="1" xfId="1" applyNumberFormat="1" applyFont="1" applyBorder="1" applyAlignment="1">
      <alignment horizontal="center" vertical="center" wrapText="1"/>
    </xf>
    <xf numFmtId="2" fontId="4" fillId="0" borderId="1" xfId="1" applyNumberFormat="1" applyFont="1" applyFill="1" applyBorder="1" applyAlignment="1">
      <alignment horizontal="center" vertical="center" wrapText="1"/>
    </xf>
    <xf numFmtId="0" fontId="14" fillId="0" borderId="1" xfId="0" applyFont="1" applyBorder="1" applyAlignment="1">
      <alignment horizontal="center" vertical="center" wrapText="1"/>
    </xf>
    <xf numFmtId="2" fontId="14" fillId="0" borderId="1" xfId="1" applyNumberFormat="1" applyFont="1" applyBorder="1" applyAlignment="1">
      <alignment horizontal="center" vertical="center" wrapText="1"/>
    </xf>
    <xf numFmtId="0" fontId="4" fillId="0" borderId="0" xfId="0" applyFont="1" applyAlignment="1">
      <alignment horizontal="justify" vertical="center"/>
    </xf>
    <xf numFmtId="0" fontId="4" fillId="0" borderId="0" xfId="0" applyFont="1" applyFill="1" applyAlignment="1">
      <alignment horizontal="justify" vertical="center"/>
    </xf>
    <xf numFmtId="0" fontId="12" fillId="0" borderId="0" xfId="0" applyFont="1" applyFill="1"/>
    <xf numFmtId="0" fontId="16" fillId="0" borderId="0" xfId="0" applyFont="1" applyAlignment="1">
      <alignment horizontal="center" vertical="center"/>
    </xf>
    <xf numFmtId="0" fontId="17" fillId="0" borderId="0" xfId="0" applyFont="1" applyAlignment="1">
      <alignment horizontal="center" vertical="center"/>
    </xf>
    <xf numFmtId="164" fontId="4" fillId="0" borderId="1" xfId="1" applyFont="1" applyFill="1" applyBorder="1" applyAlignment="1" applyProtection="1">
      <alignment horizontal="center" vertical="center" wrapText="1"/>
      <protection locked="0"/>
    </xf>
    <xf numFmtId="0" fontId="17" fillId="0" borderId="0" xfId="0" applyFont="1" applyAlignment="1">
      <alignment horizontal="center" vertical="center"/>
    </xf>
    <xf numFmtId="0" fontId="5" fillId="0" borderId="1" xfId="0" applyFont="1" applyBorder="1" applyAlignment="1">
      <alignment vertical="center" wrapText="1"/>
    </xf>
    <xf numFmtId="0" fontId="5" fillId="0" borderId="1" xfId="3" applyFont="1" applyFill="1" applyBorder="1" applyAlignment="1">
      <alignment horizontal="left" vertical="center" wrapText="1"/>
    </xf>
    <xf numFmtId="0" fontId="7" fillId="0" borderId="0" xfId="0" applyFont="1" applyAlignment="1">
      <alignment horizontal="left" vertical="center" wrapText="1"/>
    </xf>
    <xf numFmtId="0" fontId="8" fillId="0" borderId="1" xfId="0" applyFont="1" applyBorder="1" applyAlignment="1">
      <alignment horizontal="center" vertical="center" wrapText="1"/>
    </xf>
    <xf numFmtId="0" fontId="4" fillId="0" borderId="1" xfId="0" applyFont="1" applyBorder="1" applyAlignment="1">
      <alignment horizontal="center" vertical="center" wrapText="1"/>
    </xf>
    <xf numFmtId="0" fontId="9" fillId="2" borderId="1" xfId="0" applyFont="1" applyFill="1" applyBorder="1" applyAlignment="1">
      <alignment horizontal="center" vertical="center" wrapText="1"/>
    </xf>
    <xf numFmtId="0" fontId="9" fillId="0" borderId="1" xfId="0" applyFont="1" applyBorder="1" applyAlignment="1">
      <alignment horizontal="center" vertical="center" wrapText="1"/>
    </xf>
    <xf numFmtId="0" fontId="4" fillId="0" borderId="1" xfId="0" applyFont="1" applyBorder="1" applyAlignment="1">
      <alignment horizontal="right" vertical="center" wrapText="1"/>
    </xf>
    <xf numFmtId="164" fontId="4" fillId="3" borderId="1" xfId="1" applyFont="1" applyFill="1" applyBorder="1" applyAlignment="1">
      <alignment horizontal="center"/>
    </xf>
    <xf numFmtId="0" fontId="7" fillId="0" borderId="0" xfId="0" applyFont="1" applyFill="1" applyAlignment="1">
      <alignment horizontal="left" vertical="center" wrapText="1"/>
    </xf>
    <xf numFmtId="0" fontId="10" fillId="0" borderId="1" xfId="0" applyFont="1" applyBorder="1" applyAlignment="1">
      <alignment horizontal="center" vertical="center" wrapText="1"/>
    </xf>
    <xf numFmtId="0" fontId="13" fillId="0" borderId="1" xfId="3" applyFont="1" applyFill="1" applyBorder="1" applyAlignment="1">
      <alignment horizontal="left" vertical="center" wrapText="1"/>
    </xf>
    <xf numFmtId="0" fontId="9" fillId="0" borderId="3" xfId="0" applyFont="1" applyBorder="1" applyAlignment="1">
      <alignment horizontal="center" vertical="center" wrapText="1"/>
    </xf>
    <xf numFmtId="0" fontId="9" fillId="0" borderId="4" xfId="0" applyFont="1" applyBorder="1" applyAlignment="1">
      <alignment horizontal="center" vertical="center" wrapText="1"/>
    </xf>
    <xf numFmtId="0" fontId="9" fillId="0" borderId="5" xfId="0" applyFont="1" applyBorder="1" applyAlignment="1">
      <alignment horizontal="center" vertical="center" wrapText="1"/>
    </xf>
    <xf numFmtId="0" fontId="5" fillId="0" borderId="3" xfId="0" applyFont="1" applyBorder="1" applyAlignment="1">
      <alignment horizontal="center" vertical="center" wrapText="1"/>
    </xf>
    <xf numFmtId="0" fontId="5"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0" xfId="0" applyFont="1" applyFill="1" applyBorder="1" applyAlignment="1">
      <alignment horizontal="center" vertical="center" wrapText="1"/>
    </xf>
    <xf numFmtId="43" fontId="4" fillId="3" borderId="1" xfId="1" applyNumberFormat="1" applyFont="1" applyFill="1" applyBorder="1" applyAlignment="1">
      <alignment horizontal="center" vertical="center" wrapText="1"/>
    </xf>
    <xf numFmtId="0" fontId="5" fillId="0" borderId="4" xfId="0" applyFont="1" applyBorder="1" applyAlignment="1">
      <alignment horizontal="center" vertical="center" wrapText="1"/>
    </xf>
    <xf numFmtId="0" fontId="4" fillId="0" borderId="3" xfId="0" applyFont="1" applyBorder="1" applyAlignment="1">
      <alignment horizontal="center" vertical="center" wrapText="1"/>
    </xf>
    <xf numFmtId="0" fontId="4" fillId="0" borderId="5" xfId="0" applyFont="1" applyBorder="1" applyAlignment="1">
      <alignment horizontal="center" vertical="center" wrapText="1"/>
    </xf>
    <xf numFmtId="0" fontId="5" fillId="0" borderId="1" xfId="0" applyFont="1" applyBorder="1" applyAlignment="1">
      <alignment horizontal="center" vertical="center" wrapText="1"/>
    </xf>
    <xf numFmtId="164" fontId="4" fillId="3" borderId="3" xfId="1" applyFont="1" applyFill="1" applyBorder="1" applyAlignment="1" applyProtection="1">
      <alignment horizontal="center" vertical="center"/>
    </xf>
    <xf numFmtId="164" fontId="4" fillId="3" borderId="4" xfId="1" applyFont="1" applyFill="1" applyBorder="1" applyAlignment="1" applyProtection="1">
      <alignment horizontal="center" vertical="center"/>
    </xf>
    <xf numFmtId="0" fontId="4" fillId="0" borderId="1" xfId="0" applyFont="1" applyBorder="1" applyAlignment="1">
      <alignment horizontal="left" vertical="center" wrapText="1"/>
    </xf>
    <xf numFmtId="0" fontId="4" fillId="0" borderId="1" xfId="0" applyFont="1" applyBorder="1" applyAlignment="1">
      <alignment vertical="center" wrapText="1"/>
    </xf>
    <xf numFmtId="0" fontId="4" fillId="0" borderId="1" xfId="0" applyFont="1" applyFill="1" applyBorder="1" applyAlignment="1">
      <alignment vertical="center" wrapText="1"/>
    </xf>
    <xf numFmtId="0" fontId="4" fillId="0" borderId="1" xfId="0" applyFont="1" applyFill="1" applyBorder="1" applyAlignment="1">
      <alignment horizontal="center" vertical="center" wrapText="1"/>
    </xf>
    <xf numFmtId="0" fontId="9" fillId="0" borderId="0" xfId="0" applyFont="1" applyBorder="1" applyAlignment="1">
      <alignment horizontal="right" vertical="center"/>
    </xf>
    <xf numFmtId="0" fontId="4" fillId="0" borderId="1" xfId="0" applyFont="1" applyBorder="1" applyAlignment="1">
      <alignment horizontal="center" vertical="center"/>
    </xf>
    <xf numFmtId="0" fontId="8" fillId="0" borderId="1"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0" xfId="0" applyFont="1" applyBorder="1" applyAlignment="1" applyProtection="1">
      <alignment horizontal="left" vertical="center"/>
      <protection locked="0"/>
    </xf>
    <xf numFmtId="0" fontId="10" fillId="0" borderId="0" xfId="0" applyFont="1" applyFill="1" applyAlignment="1">
      <alignment horizontal="left" vertical="center" wrapText="1"/>
    </xf>
    <xf numFmtId="164" fontId="4" fillId="0" borderId="0" xfId="1" applyFont="1" applyFill="1" applyBorder="1" applyAlignment="1">
      <alignment horizontal="center" vertical="center"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164" fontId="7" fillId="3" borderId="3" xfId="1" applyFont="1" applyFill="1" applyBorder="1" applyAlignment="1" applyProtection="1">
      <alignment horizontal="center" vertical="center" wrapText="1"/>
    </xf>
    <xf numFmtId="164" fontId="7" fillId="3" borderId="4" xfId="1" applyFont="1" applyFill="1" applyBorder="1" applyAlignment="1" applyProtection="1">
      <alignment horizontal="center" vertical="center" wrapText="1"/>
    </xf>
    <xf numFmtId="164" fontId="4" fillId="3" borderId="3" xfId="1" applyFont="1" applyFill="1" applyBorder="1" applyAlignment="1">
      <alignment horizontal="center" vertical="center" wrapText="1"/>
    </xf>
    <xf numFmtId="164" fontId="4" fillId="3" borderId="4" xfId="1" applyFont="1" applyFill="1" applyBorder="1" applyAlignment="1">
      <alignment horizontal="center" vertical="center" wrapText="1"/>
    </xf>
    <xf numFmtId="164" fontId="4" fillId="3" borderId="5" xfId="1" applyFont="1" applyFill="1" applyBorder="1" applyAlignment="1">
      <alignment horizontal="center" vertical="center" wrapText="1"/>
    </xf>
    <xf numFmtId="164" fontId="4" fillId="0" borderId="6" xfId="1" applyFont="1" applyBorder="1" applyAlignment="1">
      <alignment horizontal="center" vertical="center" wrapText="1"/>
    </xf>
    <xf numFmtId="164" fontId="4" fillId="0" borderId="7" xfId="1" applyFont="1" applyBorder="1" applyAlignment="1">
      <alignment horizontal="center" vertical="center" wrapText="1"/>
    </xf>
    <xf numFmtId="164" fontId="7" fillId="0" borderId="1" xfId="1" applyFont="1" applyFill="1" applyBorder="1" applyAlignment="1" applyProtection="1">
      <alignment horizontal="center" vertical="center" wrapText="1"/>
      <protection locked="0"/>
    </xf>
    <xf numFmtId="164" fontId="4" fillId="3" borderId="1" xfId="1" applyFont="1" applyFill="1" applyBorder="1" applyAlignment="1">
      <alignment horizontal="center" vertical="center" wrapText="1"/>
    </xf>
    <xf numFmtId="164" fontId="9" fillId="2" borderId="3" xfId="1" applyFont="1" applyFill="1" applyBorder="1" applyAlignment="1">
      <alignment horizontal="center" vertical="center" wrapText="1"/>
    </xf>
    <xf numFmtId="164" fontId="9" fillId="2" borderId="4" xfId="1" applyFont="1" applyFill="1" applyBorder="1" applyAlignment="1">
      <alignment horizontal="center" vertical="center" wrapText="1"/>
    </xf>
    <xf numFmtId="164" fontId="9" fillId="2" borderId="5" xfId="1" applyFont="1" applyFill="1" applyBorder="1" applyAlignment="1">
      <alignment horizontal="center" vertical="center" wrapText="1"/>
    </xf>
    <xf numFmtId="0" fontId="4" fillId="0" borderId="3" xfId="0" applyFont="1" applyBorder="1" applyAlignment="1">
      <alignment horizontal="right" vertical="center" wrapText="1"/>
    </xf>
    <xf numFmtId="0" fontId="4" fillId="0" borderId="4" xfId="0" applyFont="1" applyBorder="1" applyAlignment="1">
      <alignment horizontal="right" vertical="center" wrapText="1"/>
    </xf>
    <xf numFmtId="0" fontId="4" fillId="0" borderId="5" xfId="0" applyFont="1" applyBorder="1" applyAlignment="1">
      <alignment horizontal="right" vertical="center" wrapText="1"/>
    </xf>
    <xf numFmtId="0" fontId="4" fillId="0" borderId="4" xfId="0" applyFont="1" applyBorder="1" applyAlignment="1">
      <alignment horizontal="center" vertical="center" wrapText="1"/>
    </xf>
    <xf numFmtId="164" fontId="5" fillId="0" borderId="1" xfId="1" applyFont="1" applyBorder="1" applyAlignment="1">
      <alignment horizontal="center" vertical="center" wrapText="1"/>
    </xf>
    <xf numFmtId="0" fontId="9" fillId="0" borderId="0" xfId="0" applyFont="1" applyBorder="1" applyAlignment="1" applyProtection="1">
      <alignment vertical="center"/>
    </xf>
  </cellXfs>
  <cellStyles count="4">
    <cellStyle name="一般" xfId="0" builtinId="0"/>
    <cellStyle name="一般 2" xfId="3"/>
    <cellStyle name="千分位" xfId="1" builtinId="3"/>
    <cellStyle name="千分位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00"/>
  <sheetViews>
    <sheetView tabSelected="1" view="pageBreakPreview" zoomScale="90" zoomScaleNormal="90" zoomScaleSheetLayoutView="90" workbookViewId="0">
      <selection activeCell="F61" sqref="F61"/>
    </sheetView>
  </sheetViews>
  <sheetFormatPr defaultColWidth="9" defaultRowHeight="14.25" x14ac:dyDescent="0.25"/>
  <cols>
    <col min="1" max="10" width="11.125" style="10" customWidth="1"/>
    <col min="11" max="11" width="13.875" style="9" customWidth="1"/>
    <col min="12" max="12" width="12.75" style="9" bestFit="1" customWidth="1"/>
    <col min="13" max="16384" width="9" style="10"/>
  </cols>
  <sheetData>
    <row r="1" spans="1:12" x14ac:dyDescent="0.25">
      <c r="A1" s="85" t="s">
        <v>1</v>
      </c>
      <c r="B1" s="85"/>
      <c r="C1" s="91"/>
      <c r="D1" s="91"/>
      <c r="E1" s="91"/>
      <c r="F1" s="91"/>
      <c r="G1" s="91"/>
      <c r="H1" s="91"/>
      <c r="I1" s="91"/>
      <c r="J1" s="91"/>
      <c r="K1" s="91"/>
      <c r="L1" s="114"/>
    </row>
    <row r="2" spans="1:12" x14ac:dyDescent="0.25">
      <c r="A2" s="14"/>
      <c r="B2" s="14"/>
      <c r="C2" s="14"/>
      <c r="D2" s="14"/>
      <c r="E2" s="14"/>
      <c r="F2" s="14"/>
      <c r="G2" s="14"/>
      <c r="H2" s="14"/>
      <c r="I2" s="14"/>
      <c r="J2" s="14"/>
      <c r="K2" s="15"/>
      <c r="L2" s="15"/>
    </row>
    <row r="3" spans="1:12" x14ac:dyDescent="0.25">
      <c r="A3" s="87" t="s">
        <v>29</v>
      </c>
      <c r="B3" s="87"/>
      <c r="C3" s="87"/>
      <c r="D3" s="87"/>
      <c r="E3" s="87"/>
      <c r="F3" s="88" t="s">
        <v>30</v>
      </c>
      <c r="G3" s="89"/>
      <c r="H3" s="89"/>
      <c r="I3" s="89"/>
      <c r="J3" s="90"/>
      <c r="K3" s="32"/>
      <c r="L3" s="32"/>
    </row>
    <row r="4" spans="1:12" ht="16.5" customHeight="1" x14ac:dyDescent="0.25">
      <c r="A4" s="13" t="s">
        <v>31</v>
      </c>
      <c r="B4" s="86" t="s">
        <v>32</v>
      </c>
      <c r="C4" s="86"/>
      <c r="D4" s="86"/>
      <c r="E4" s="86"/>
      <c r="F4" s="79">
        <f>H48</f>
        <v>0</v>
      </c>
      <c r="G4" s="80"/>
      <c r="H4" s="80"/>
      <c r="I4" s="80"/>
      <c r="J4" s="17" t="s">
        <v>3</v>
      </c>
      <c r="K4" s="33"/>
      <c r="L4" s="34"/>
    </row>
    <row r="5" spans="1:12" ht="16.5" customHeight="1" x14ac:dyDescent="0.25">
      <c r="A5" s="13" t="s">
        <v>33</v>
      </c>
      <c r="B5" s="86" t="s">
        <v>34</v>
      </c>
      <c r="C5" s="86"/>
      <c r="D5" s="86"/>
      <c r="E5" s="86"/>
      <c r="F5" s="79">
        <f>I55</f>
        <v>0</v>
      </c>
      <c r="G5" s="80"/>
      <c r="H5" s="80"/>
      <c r="I5" s="80"/>
      <c r="J5" s="17" t="s">
        <v>3</v>
      </c>
      <c r="K5" s="33"/>
      <c r="L5" s="38"/>
    </row>
    <row r="6" spans="1:12" ht="16.5" customHeight="1" x14ac:dyDescent="0.25">
      <c r="A6" s="13" t="s">
        <v>35</v>
      </c>
      <c r="B6" s="86" t="s">
        <v>36</v>
      </c>
      <c r="C6" s="86"/>
      <c r="D6" s="86"/>
      <c r="E6" s="86"/>
      <c r="F6" s="79">
        <f>G62</f>
        <v>0</v>
      </c>
      <c r="G6" s="80"/>
      <c r="H6" s="80"/>
      <c r="I6" s="80"/>
      <c r="J6" s="17" t="s">
        <v>3</v>
      </c>
      <c r="K6" s="33"/>
      <c r="L6" s="34"/>
    </row>
    <row r="7" spans="1:12" x14ac:dyDescent="0.25">
      <c r="A7" s="86" t="s">
        <v>86</v>
      </c>
      <c r="B7" s="86"/>
      <c r="C7" s="86"/>
      <c r="D7" s="86"/>
      <c r="E7" s="86"/>
      <c r="F7" s="79">
        <f>SUM(F4:I6)</f>
        <v>0</v>
      </c>
      <c r="G7" s="80"/>
      <c r="H7" s="80"/>
      <c r="I7" s="80"/>
      <c r="J7" s="17" t="s">
        <v>3</v>
      </c>
      <c r="K7" s="33"/>
      <c r="L7" s="34"/>
    </row>
    <row r="8" spans="1:12" x14ac:dyDescent="0.25">
      <c r="A8" s="3"/>
      <c r="B8" s="3"/>
      <c r="C8" s="3"/>
      <c r="D8" s="3"/>
      <c r="E8" s="3"/>
      <c r="F8" s="3"/>
      <c r="G8" s="3"/>
      <c r="H8" s="3"/>
      <c r="I8" s="4"/>
      <c r="J8" s="4"/>
      <c r="K8" s="4"/>
      <c r="L8" s="4"/>
    </row>
    <row r="9" spans="1:12" ht="16.5" customHeight="1" x14ac:dyDescent="0.25">
      <c r="A9" s="60" t="s">
        <v>2</v>
      </c>
      <c r="B9" s="60"/>
      <c r="C9" s="60"/>
      <c r="D9" s="60"/>
      <c r="E9" s="60"/>
      <c r="F9" s="60"/>
      <c r="G9" s="60"/>
      <c r="H9" s="60"/>
      <c r="I9" s="60"/>
      <c r="J9" s="60"/>
      <c r="K9" s="35"/>
      <c r="L9" s="35"/>
    </row>
    <row r="10" spans="1:12" ht="31.5" customHeight="1" x14ac:dyDescent="0.25">
      <c r="A10" s="42" t="s">
        <v>115</v>
      </c>
      <c r="B10" s="78" t="s">
        <v>57</v>
      </c>
      <c r="C10" s="78"/>
      <c r="D10" s="78"/>
      <c r="E10" s="42" t="s">
        <v>58</v>
      </c>
      <c r="F10" s="5" t="s">
        <v>53</v>
      </c>
      <c r="G10" s="5" t="s">
        <v>55</v>
      </c>
      <c r="H10" s="5" t="s">
        <v>54</v>
      </c>
      <c r="I10" s="5" t="s">
        <v>116</v>
      </c>
      <c r="J10" s="5" t="s">
        <v>52</v>
      </c>
      <c r="K10" s="19"/>
      <c r="L10" s="19"/>
    </row>
    <row r="11" spans="1:12" ht="16.5" customHeight="1" x14ac:dyDescent="0.25">
      <c r="A11" s="78" t="s">
        <v>61</v>
      </c>
      <c r="B11" s="78"/>
      <c r="C11" s="78"/>
      <c r="D11" s="78"/>
      <c r="E11" s="78"/>
      <c r="F11" s="78"/>
      <c r="G11" s="78"/>
      <c r="H11" s="78"/>
      <c r="I11" s="78"/>
      <c r="J11" s="78"/>
      <c r="K11" s="28"/>
      <c r="L11" s="28"/>
    </row>
    <row r="12" spans="1:12" x14ac:dyDescent="0.25">
      <c r="A12" s="41">
        <v>1</v>
      </c>
      <c r="B12" s="81" t="s">
        <v>37</v>
      </c>
      <c r="C12" s="81"/>
      <c r="D12" s="81"/>
      <c r="E12" s="39">
        <v>1</v>
      </c>
      <c r="F12" s="43">
        <v>24</v>
      </c>
      <c r="G12" s="5" t="s">
        <v>4</v>
      </c>
      <c r="H12" s="6">
        <v>36</v>
      </c>
      <c r="I12" s="40"/>
      <c r="J12" s="31">
        <f>H12*I12</f>
        <v>0</v>
      </c>
      <c r="K12" s="20"/>
      <c r="L12" s="29"/>
    </row>
    <row r="13" spans="1:12" x14ac:dyDescent="0.25">
      <c r="A13" s="41">
        <v>2</v>
      </c>
      <c r="B13" s="82" t="s">
        <v>37</v>
      </c>
      <c r="C13" s="82"/>
      <c r="D13" s="82"/>
      <c r="E13" s="16">
        <v>2</v>
      </c>
      <c r="F13" s="43">
        <v>24</v>
      </c>
      <c r="G13" s="5" t="s">
        <v>4</v>
      </c>
      <c r="H13" s="6">
        <v>36</v>
      </c>
      <c r="I13" s="40"/>
      <c r="J13" s="31">
        <f t="shared" ref="J13:J18" si="0">H13*I13</f>
        <v>0</v>
      </c>
      <c r="K13" s="20"/>
      <c r="L13" s="29"/>
    </row>
    <row r="14" spans="1:12" x14ac:dyDescent="0.25">
      <c r="A14" s="41">
        <v>11</v>
      </c>
      <c r="B14" s="82" t="s">
        <v>37</v>
      </c>
      <c r="C14" s="82"/>
      <c r="D14" s="82"/>
      <c r="E14" s="16">
        <v>1</v>
      </c>
      <c r="F14" s="43">
        <v>24</v>
      </c>
      <c r="G14" s="5" t="s">
        <v>4</v>
      </c>
      <c r="H14" s="6">
        <v>36</v>
      </c>
      <c r="I14" s="40"/>
      <c r="J14" s="31">
        <f t="shared" si="0"/>
        <v>0</v>
      </c>
      <c r="K14" s="20"/>
      <c r="L14" s="29"/>
    </row>
    <row r="15" spans="1:12" ht="16.5" customHeight="1" x14ac:dyDescent="0.25">
      <c r="A15" s="41">
        <v>13</v>
      </c>
      <c r="B15" s="83" t="s">
        <v>56</v>
      </c>
      <c r="C15" s="83"/>
      <c r="D15" s="83"/>
      <c r="E15" s="39">
        <v>1</v>
      </c>
      <c r="F15" s="44">
        <v>12</v>
      </c>
      <c r="G15" s="5" t="s">
        <v>4</v>
      </c>
      <c r="H15" s="6">
        <v>36</v>
      </c>
      <c r="I15" s="40"/>
      <c r="J15" s="31">
        <f t="shared" si="0"/>
        <v>0</v>
      </c>
      <c r="K15" s="20"/>
      <c r="L15" s="29"/>
    </row>
    <row r="16" spans="1:12" x14ac:dyDescent="0.25">
      <c r="A16" s="57">
        <v>14</v>
      </c>
      <c r="B16" s="82" t="s">
        <v>26</v>
      </c>
      <c r="C16" s="82"/>
      <c r="D16" s="82"/>
      <c r="E16" s="39">
        <v>1</v>
      </c>
      <c r="F16" s="43">
        <v>13</v>
      </c>
      <c r="G16" s="5" t="s">
        <v>4</v>
      </c>
      <c r="H16" s="6">
        <v>36</v>
      </c>
      <c r="I16" s="40"/>
      <c r="J16" s="31">
        <f t="shared" si="0"/>
        <v>0</v>
      </c>
      <c r="K16" s="20"/>
      <c r="L16" s="29"/>
    </row>
    <row r="17" spans="1:12" x14ac:dyDescent="0.25">
      <c r="A17" s="57"/>
      <c r="B17" s="82" t="s">
        <v>28</v>
      </c>
      <c r="C17" s="82"/>
      <c r="D17" s="82"/>
      <c r="E17" s="16">
        <v>1</v>
      </c>
      <c r="F17" s="43">
        <v>3</v>
      </c>
      <c r="G17" s="5" t="s">
        <v>4</v>
      </c>
      <c r="H17" s="6">
        <v>36</v>
      </c>
      <c r="I17" s="40"/>
      <c r="J17" s="31">
        <f t="shared" si="0"/>
        <v>0</v>
      </c>
      <c r="K17" s="20"/>
      <c r="L17" s="29"/>
    </row>
    <row r="18" spans="1:12" x14ac:dyDescent="0.25">
      <c r="A18" s="41">
        <v>15</v>
      </c>
      <c r="B18" s="82" t="s">
        <v>27</v>
      </c>
      <c r="C18" s="82"/>
      <c r="D18" s="82"/>
      <c r="E18" s="39">
        <v>2</v>
      </c>
      <c r="F18" s="43">
        <v>8</v>
      </c>
      <c r="G18" s="5" t="s">
        <v>4</v>
      </c>
      <c r="H18" s="6">
        <v>36</v>
      </c>
      <c r="I18" s="40"/>
      <c r="J18" s="31">
        <f t="shared" si="0"/>
        <v>0</v>
      </c>
      <c r="K18" s="20"/>
      <c r="L18" s="29"/>
    </row>
    <row r="19" spans="1:12" ht="14.25" customHeight="1" x14ac:dyDescent="0.25">
      <c r="A19" s="64" t="s">
        <v>92</v>
      </c>
      <c r="B19" s="64"/>
      <c r="C19" s="64"/>
      <c r="D19" s="64"/>
      <c r="E19" s="64"/>
      <c r="F19" s="64"/>
      <c r="G19" s="64"/>
      <c r="H19" s="64"/>
      <c r="I19" s="64"/>
      <c r="J19" s="64"/>
      <c r="K19" s="30"/>
      <c r="L19" s="30"/>
    </row>
    <row r="20" spans="1:12" x14ac:dyDescent="0.25">
      <c r="A20" s="57">
        <v>2</v>
      </c>
      <c r="B20" s="55" t="s">
        <v>41</v>
      </c>
      <c r="C20" s="55"/>
      <c r="D20" s="55"/>
      <c r="E20" s="84">
        <v>1</v>
      </c>
      <c r="F20" s="43">
        <v>7.25</v>
      </c>
      <c r="G20" s="5" t="s">
        <v>4</v>
      </c>
      <c r="H20" s="6">
        <v>36</v>
      </c>
      <c r="I20" s="40"/>
      <c r="J20" s="31">
        <f t="shared" ref="J20:J47" si="1">H20*I20</f>
        <v>0</v>
      </c>
      <c r="K20" s="20"/>
      <c r="L20" s="29"/>
    </row>
    <row r="21" spans="1:12" x14ac:dyDescent="0.25">
      <c r="A21" s="57"/>
      <c r="B21" s="55" t="s">
        <v>42</v>
      </c>
      <c r="C21" s="55"/>
      <c r="D21" s="55"/>
      <c r="E21" s="84"/>
      <c r="F21" s="43">
        <v>7</v>
      </c>
      <c r="G21" s="5" t="s">
        <v>4</v>
      </c>
      <c r="H21" s="6">
        <v>36</v>
      </c>
      <c r="I21" s="40"/>
      <c r="J21" s="31">
        <f t="shared" si="1"/>
        <v>0</v>
      </c>
      <c r="K21" s="20"/>
      <c r="L21" s="29"/>
    </row>
    <row r="22" spans="1:12" x14ac:dyDescent="0.25">
      <c r="A22" s="57">
        <v>3</v>
      </c>
      <c r="B22" s="55" t="s">
        <v>43</v>
      </c>
      <c r="C22" s="55"/>
      <c r="D22" s="55"/>
      <c r="E22" s="58">
        <v>1</v>
      </c>
      <c r="F22" s="44">
        <v>7.75</v>
      </c>
      <c r="G22" s="5" t="s">
        <v>4</v>
      </c>
      <c r="H22" s="6">
        <v>36</v>
      </c>
      <c r="I22" s="40"/>
      <c r="J22" s="31">
        <f t="shared" si="1"/>
        <v>0</v>
      </c>
      <c r="K22" s="20"/>
      <c r="L22" s="29"/>
    </row>
    <row r="23" spans="1:12" x14ac:dyDescent="0.25">
      <c r="A23" s="57"/>
      <c r="B23" s="55" t="s">
        <v>68</v>
      </c>
      <c r="C23" s="55"/>
      <c r="D23" s="55"/>
      <c r="E23" s="58"/>
      <c r="F23" s="44">
        <v>8.5</v>
      </c>
      <c r="G23" s="5" t="s">
        <v>4</v>
      </c>
      <c r="H23" s="6">
        <v>36</v>
      </c>
      <c r="I23" s="40"/>
      <c r="J23" s="31">
        <f t="shared" si="1"/>
        <v>0</v>
      </c>
      <c r="K23" s="20"/>
      <c r="L23" s="29"/>
    </row>
    <row r="24" spans="1:12" x14ac:dyDescent="0.25">
      <c r="A24" s="57"/>
      <c r="B24" s="55" t="s">
        <v>44</v>
      </c>
      <c r="C24" s="55"/>
      <c r="D24" s="55"/>
      <c r="E24" s="58">
        <v>1</v>
      </c>
      <c r="F24" s="43">
        <v>7.25</v>
      </c>
      <c r="G24" s="5" t="s">
        <v>4</v>
      </c>
      <c r="H24" s="6">
        <v>36</v>
      </c>
      <c r="I24" s="40"/>
      <c r="J24" s="31">
        <f t="shared" si="1"/>
        <v>0</v>
      </c>
      <c r="K24" s="20"/>
      <c r="L24" s="29"/>
    </row>
    <row r="25" spans="1:12" x14ac:dyDescent="0.25">
      <c r="A25" s="57"/>
      <c r="B25" s="55" t="s">
        <v>45</v>
      </c>
      <c r="C25" s="55"/>
      <c r="D25" s="55"/>
      <c r="E25" s="58"/>
      <c r="F25" s="43">
        <v>7</v>
      </c>
      <c r="G25" s="5" t="s">
        <v>4</v>
      </c>
      <c r="H25" s="6">
        <v>36</v>
      </c>
      <c r="I25" s="40"/>
      <c r="J25" s="31">
        <f t="shared" si="1"/>
        <v>0</v>
      </c>
      <c r="K25" s="20"/>
      <c r="L25" s="29"/>
    </row>
    <row r="26" spans="1:12" x14ac:dyDescent="0.25">
      <c r="A26" s="57"/>
      <c r="B26" s="55" t="s">
        <v>87</v>
      </c>
      <c r="C26" s="55"/>
      <c r="D26" s="55"/>
      <c r="E26" s="39">
        <v>1</v>
      </c>
      <c r="F26" s="43">
        <v>2.25</v>
      </c>
      <c r="G26" s="5" t="s">
        <v>4</v>
      </c>
      <c r="H26" s="6">
        <v>36</v>
      </c>
      <c r="I26" s="40"/>
      <c r="J26" s="31">
        <f t="shared" si="1"/>
        <v>0</v>
      </c>
      <c r="K26" s="20"/>
      <c r="L26" s="29"/>
    </row>
    <row r="27" spans="1:12" x14ac:dyDescent="0.25">
      <c r="A27" s="57"/>
      <c r="B27" s="55" t="s">
        <v>80</v>
      </c>
      <c r="C27" s="55"/>
      <c r="D27" s="55"/>
      <c r="E27" s="39">
        <v>1</v>
      </c>
      <c r="F27" s="43">
        <v>4</v>
      </c>
      <c r="G27" s="5" t="s">
        <v>4</v>
      </c>
      <c r="H27" s="6">
        <v>36</v>
      </c>
      <c r="I27" s="40"/>
      <c r="J27" s="31">
        <f t="shared" si="1"/>
        <v>0</v>
      </c>
      <c r="K27" s="20"/>
      <c r="L27" s="29"/>
    </row>
    <row r="28" spans="1:12" x14ac:dyDescent="0.25">
      <c r="A28" s="57">
        <v>4</v>
      </c>
      <c r="B28" s="55" t="s">
        <v>46</v>
      </c>
      <c r="C28" s="55"/>
      <c r="D28" s="55"/>
      <c r="E28" s="39">
        <v>2</v>
      </c>
      <c r="F28" s="43">
        <v>12</v>
      </c>
      <c r="G28" s="5" t="s">
        <v>4</v>
      </c>
      <c r="H28" s="6">
        <v>36</v>
      </c>
      <c r="I28" s="40"/>
      <c r="J28" s="31">
        <f t="shared" si="1"/>
        <v>0</v>
      </c>
      <c r="K28" s="20"/>
      <c r="L28" s="29"/>
    </row>
    <row r="29" spans="1:12" x14ac:dyDescent="0.25">
      <c r="A29" s="57"/>
      <c r="B29" s="55" t="s">
        <v>77</v>
      </c>
      <c r="C29" s="55"/>
      <c r="D29" s="55"/>
      <c r="E29" s="39">
        <v>2</v>
      </c>
      <c r="F29" s="43">
        <v>5</v>
      </c>
      <c r="G29" s="5" t="s">
        <v>4</v>
      </c>
      <c r="H29" s="6">
        <v>36</v>
      </c>
      <c r="I29" s="40"/>
      <c r="J29" s="31">
        <f t="shared" si="1"/>
        <v>0</v>
      </c>
      <c r="K29" s="20"/>
      <c r="L29" s="29"/>
    </row>
    <row r="30" spans="1:12" x14ac:dyDescent="0.25">
      <c r="A30" s="57">
        <v>5</v>
      </c>
      <c r="B30" s="55" t="s">
        <v>47</v>
      </c>
      <c r="C30" s="55"/>
      <c r="D30" s="55"/>
      <c r="E30" s="39">
        <v>1</v>
      </c>
      <c r="F30" s="43">
        <v>10.5</v>
      </c>
      <c r="G30" s="5" t="s">
        <v>4</v>
      </c>
      <c r="H30" s="6">
        <v>36</v>
      </c>
      <c r="I30" s="40"/>
      <c r="J30" s="31">
        <f t="shared" si="1"/>
        <v>0</v>
      </c>
      <c r="K30" s="20"/>
      <c r="L30" s="29"/>
    </row>
    <row r="31" spans="1:12" x14ac:dyDescent="0.25">
      <c r="A31" s="57"/>
      <c r="B31" s="55" t="s">
        <v>93</v>
      </c>
      <c r="C31" s="55"/>
      <c r="D31" s="55"/>
      <c r="E31" s="39">
        <v>1</v>
      </c>
      <c r="F31" s="43">
        <v>4</v>
      </c>
      <c r="G31" s="5" t="s">
        <v>4</v>
      </c>
      <c r="H31" s="6">
        <v>36</v>
      </c>
      <c r="I31" s="40"/>
      <c r="J31" s="31">
        <f t="shared" si="1"/>
        <v>0</v>
      </c>
      <c r="K31" s="20"/>
      <c r="L31" s="29"/>
    </row>
    <row r="32" spans="1:12" x14ac:dyDescent="0.25">
      <c r="A32" s="57">
        <v>6</v>
      </c>
      <c r="B32" s="55" t="s">
        <v>88</v>
      </c>
      <c r="C32" s="55"/>
      <c r="D32" s="55"/>
      <c r="E32" s="39">
        <v>1</v>
      </c>
      <c r="F32" s="43">
        <v>14</v>
      </c>
      <c r="G32" s="5" t="s">
        <v>4</v>
      </c>
      <c r="H32" s="6">
        <v>36</v>
      </c>
      <c r="I32" s="40"/>
      <c r="J32" s="31">
        <f t="shared" si="1"/>
        <v>0</v>
      </c>
      <c r="K32" s="20"/>
      <c r="L32" s="29"/>
    </row>
    <row r="33" spans="1:12" x14ac:dyDescent="0.25">
      <c r="A33" s="57"/>
      <c r="B33" s="55" t="s">
        <v>48</v>
      </c>
      <c r="C33" s="55"/>
      <c r="D33" s="55"/>
      <c r="E33" s="39">
        <v>1</v>
      </c>
      <c r="F33" s="43">
        <v>8</v>
      </c>
      <c r="G33" s="5" t="s">
        <v>4</v>
      </c>
      <c r="H33" s="6">
        <v>36</v>
      </c>
      <c r="I33" s="40"/>
      <c r="J33" s="31">
        <f t="shared" si="1"/>
        <v>0</v>
      </c>
      <c r="K33" s="20"/>
      <c r="L33" s="29"/>
    </row>
    <row r="34" spans="1:12" x14ac:dyDescent="0.25">
      <c r="A34" s="57">
        <v>7</v>
      </c>
      <c r="B34" s="55" t="s">
        <v>49</v>
      </c>
      <c r="C34" s="55"/>
      <c r="D34" s="55"/>
      <c r="E34" s="39">
        <v>2</v>
      </c>
      <c r="F34" s="43">
        <v>10.25</v>
      </c>
      <c r="G34" s="5" t="s">
        <v>4</v>
      </c>
      <c r="H34" s="6">
        <v>36</v>
      </c>
      <c r="I34" s="40"/>
      <c r="J34" s="31">
        <f t="shared" si="1"/>
        <v>0</v>
      </c>
      <c r="K34" s="20"/>
      <c r="L34" s="29"/>
    </row>
    <row r="35" spans="1:12" x14ac:dyDescent="0.25">
      <c r="A35" s="57"/>
      <c r="B35" s="55" t="s">
        <v>78</v>
      </c>
      <c r="C35" s="55"/>
      <c r="D35" s="55"/>
      <c r="E35" s="39">
        <v>1</v>
      </c>
      <c r="F35" s="43">
        <v>4</v>
      </c>
      <c r="G35" s="5" t="s">
        <v>4</v>
      </c>
      <c r="H35" s="6">
        <v>36</v>
      </c>
      <c r="I35" s="40"/>
      <c r="J35" s="31">
        <f t="shared" si="1"/>
        <v>0</v>
      </c>
      <c r="K35" s="20"/>
      <c r="L35" s="29"/>
    </row>
    <row r="36" spans="1:12" x14ac:dyDescent="0.25">
      <c r="A36" s="57">
        <v>8</v>
      </c>
      <c r="B36" s="55" t="s">
        <v>47</v>
      </c>
      <c r="C36" s="55"/>
      <c r="D36" s="55"/>
      <c r="E36" s="39">
        <v>3</v>
      </c>
      <c r="F36" s="43">
        <v>10.5</v>
      </c>
      <c r="G36" s="5" t="s">
        <v>4</v>
      </c>
      <c r="H36" s="6">
        <v>36</v>
      </c>
      <c r="I36" s="40"/>
      <c r="J36" s="31">
        <f t="shared" si="1"/>
        <v>0</v>
      </c>
      <c r="K36" s="20"/>
      <c r="L36" s="29"/>
    </row>
    <row r="37" spans="1:12" x14ac:dyDescent="0.25">
      <c r="A37" s="57"/>
      <c r="B37" s="55" t="s">
        <v>79</v>
      </c>
      <c r="C37" s="55"/>
      <c r="D37" s="55"/>
      <c r="E37" s="39">
        <v>1</v>
      </c>
      <c r="F37" s="43">
        <v>3</v>
      </c>
      <c r="G37" s="5" t="s">
        <v>4</v>
      </c>
      <c r="H37" s="6">
        <v>36</v>
      </c>
      <c r="I37" s="40"/>
      <c r="J37" s="31">
        <f t="shared" si="1"/>
        <v>0</v>
      </c>
      <c r="K37" s="20"/>
      <c r="L37" s="29"/>
    </row>
    <row r="38" spans="1:12" x14ac:dyDescent="0.25">
      <c r="A38" s="41">
        <v>9</v>
      </c>
      <c r="B38" s="55" t="s">
        <v>47</v>
      </c>
      <c r="C38" s="55"/>
      <c r="D38" s="55"/>
      <c r="E38" s="39">
        <v>2</v>
      </c>
      <c r="F38" s="43">
        <v>10.5</v>
      </c>
      <c r="G38" s="5" t="s">
        <v>4</v>
      </c>
      <c r="H38" s="6">
        <v>36</v>
      </c>
      <c r="I38" s="40"/>
      <c r="J38" s="31">
        <f>H38*I38</f>
        <v>0</v>
      </c>
      <c r="K38" s="20"/>
      <c r="L38" s="29"/>
    </row>
    <row r="39" spans="1:12" x14ac:dyDescent="0.25">
      <c r="A39" s="41">
        <v>10</v>
      </c>
      <c r="B39" s="55" t="s">
        <v>47</v>
      </c>
      <c r="C39" s="55"/>
      <c r="D39" s="55"/>
      <c r="E39" s="39">
        <v>1</v>
      </c>
      <c r="F39" s="43">
        <v>10.5</v>
      </c>
      <c r="G39" s="5" t="s">
        <v>4</v>
      </c>
      <c r="H39" s="6">
        <v>36</v>
      </c>
      <c r="I39" s="40"/>
      <c r="J39" s="31">
        <f t="shared" si="1"/>
        <v>0</v>
      </c>
      <c r="K39" s="20"/>
      <c r="L39" s="29"/>
    </row>
    <row r="40" spans="1:12" x14ac:dyDescent="0.25">
      <c r="A40" s="41">
        <v>11</v>
      </c>
      <c r="B40" s="55" t="s">
        <v>69</v>
      </c>
      <c r="C40" s="55"/>
      <c r="D40" s="55"/>
      <c r="E40" s="39">
        <v>1</v>
      </c>
      <c r="F40" s="43">
        <v>9</v>
      </c>
      <c r="G40" s="5" t="s">
        <v>4</v>
      </c>
      <c r="H40" s="6">
        <v>36</v>
      </c>
      <c r="I40" s="40"/>
      <c r="J40" s="31">
        <f t="shared" si="1"/>
        <v>0</v>
      </c>
      <c r="K40" s="20"/>
      <c r="L40" s="29"/>
    </row>
    <row r="41" spans="1:12" x14ac:dyDescent="0.25">
      <c r="A41" s="57">
        <v>12</v>
      </c>
      <c r="B41" s="55" t="s">
        <v>50</v>
      </c>
      <c r="C41" s="55"/>
      <c r="D41" s="55"/>
      <c r="E41" s="39">
        <v>3</v>
      </c>
      <c r="F41" s="43">
        <v>9.5</v>
      </c>
      <c r="G41" s="5" t="s">
        <v>4</v>
      </c>
      <c r="H41" s="6">
        <v>36</v>
      </c>
      <c r="I41" s="40"/>
      <c r="J41" s="31">
        <f t="shared" si="1"/>
        <v>0</v>
      </c>
      <c r="K41" s="20"/>
      <c r="L41" s="29"/>
    </row>
    <row r="42" spans="1:12" x14ac:dyDescent="0.25">
      <c r="A42" s="57"/>
      <c r="B42" s="65" t="s">
        <v>90</v>
      </c>
      <c r="C42" s="65"/>
      <c r="D42" s="65"/>
      <c r="E42" s="45">
        <v>1</v>
      </c>
      <c r="F42" s="46">
        <v>4.5</v>
      </c>
      <c r="G42" s="5" t="s">
        <v>4</v>
      </c>
      <c r="H42" s="6">
        <v>36</v>
      </c>
      <c r="I42" s="40"/>
      <c r="J42" s="31">
        <f t="shared" si="1"/>
        <v>0</v>
      </c>
      <c r="K42" s="20"/>
      <c r="L42" s="29"/>
    </row>
    <row r="43" spans="1:12" x14ac:dyDescent="0.25">
      <c r="A43" s="41">
        <v>13</v>
      </c>
      <c r="B43" s="55" t="s">
        <v>51</v>
      </c>
      <c r="C43" s="55"/>
      <c r="D43" s="55"/>
      <c r="E43" s="39">
        <v>1</v>
      </c>
      <c r="F43" s="43">
        <v>10</v>
      </c>
      <c r="G43" s="5" t="s">
        <v>4</v>
      </c>
      <c r="H43" s="6">
        <v>36</v>
      </c>
      <c r="I43" s="40"/>
      <c r="J43" s="31">
        <f t="shared" si="1"/>
        <v>0</v>
      </c>
      <c r="K43" s="20"/>
      <c r="L43" s="29"/>
    </row>
    <row r="44" spans="1:12" x14ac:dyDescent="0.25">
      <c r="A44" s="41">
        <v>15</v>
      </c>
      <c r="B44" s="55" t="s">
        <v>76</v>
      </c>
      <c r="C44" s="55"/>
      <c r="D44" s="55"/>
      <c r="E44" s="39">
        <v>1</v>
      </c>
      <c r="F44" s="43">
        <v>1.5</v>
      </c>
      <c r="G44" s="5" t="s">
        <v>4</v>
      </c>
      <c r="H44" s="6">
        <v>36</v>
      </c>
      <c r="I44" s="40"/>
      <c r="J44" s="31">
        <f t="shared" si="1"/>
        <v>0</v>
      </c>
      <c r="K44" s="20"/>
      <c r="L44" s="29"/>
    </row>
    <row r="45" spans="1:12" x14ac:dyDescent="0.25">
      <c r="A45" s="41">
        <v>16</v>
      </c>
      <c r="B45" s="55" t="s">
        <v>89</v>
      </c>
      <c r="C45" s="55"/>
      <c r="D45" s="55"/>
      <c r="E45" s="39">
        <v>1</v>
      </c>
      <c r="F45" s="43">
        <v>3</v>
      </c>
      <c r="G45" s="5" t="s">
        <v>4</v>
      </c>
      <c r="H45" s="6">
        <v>36</v>
      </c>
      <c r="I45" s="40"/>
      <c r="J45" s="31">
        <f t="shared" si="1"/>
        <v>0</v>
      </c>
      <c r="K45" s="20"/>
      <c r="L45" s="29"/>
    </row>
    <row r="46" spans="1:12" x14ac:dyDescent="0.25">
      <c r="A46" s="57">
        <v>17</v>
      </c>
      <c r="B46" s="55" t="s">
        <v>70</v>
      </c>
      <c r="C46" s="55"/>
      <c r="D46" s="55"/>
      <c r="E46" s="39">
        <v>1</v>
      </c>
      <c r="F46" s="44">
        <v>10</v>
      </c>
      <c r="G46" s="5" t="s">
        <v>4</v>
      </c>
      <c r="H46" s="6">
        <v>36</v>
      </c>
      <c r="I46" s="40"/>
      <c r="J46" s="31">
        <f t="shared" si="1"/>
        <v>0</v>
      </c>
      <c r="K46" s="20"/>
      <c r="L46" s="29"/>
    </row>
    <row r="47" spans="1:12" x14ac:dyDescent="0.25">
      <c r="A47" s="57"/>
      <c r="B47" s="55" t="s">
        <v>71</v>
      </c>
      <c r="C47" s="55"/>
      <c r="D47" s="55"/>
      <c r="E47" s="39">
        <v>1</v>
      </c>
      <c r="F47" s="44">
        <v>11</v>
      </c>
      <c r="G47" s="5" t="s">
        <v>4</v>
      </c>
      <c r="H47" s="6">
        <v>36</v>
      </c>
      <c r="I47" s="40"/>
      <c r="J47" s="31">
        <f t="shared" si="1"/>
        <v>0</v>
      </c>
      <c r="K47" s="20"/>
      <c r="L47" s="29"/>
    </row>
    <row r="48" spans="1:12" x14ac:dyDescent="0.25">
      <c r="A48" s="75" t="s">
        <v>119</v>
      </c>
      <c r="B48" s="75"/>
      <c r="C48" s="75"/>
      <c r="D48" s="75"/>
      <c r="E48" s="75"/>
      <c r="F48" s="75"/>
      <c r="G48" s="75"/>
      <c r="H48" s="74">
        <f>SUM(J12:J18)+SUM(J20:J47)</f>
        <v>0</v>
      </c>
      <c r="I48" s="74"/>
      <c r="J48" s="74"/>
      <c r="K48" s="29"/>
      <c r="L48" s="29"/>
    </row>
    <row r="49" spans="1:13" x14ac:dyDescent="0.25">
      <c r="A49" s="75" t="s">
        <v>94</v>
      </c>
      <c r="B49" s="75"/>
      <c r="C49" s="75"/>
      <c r="D49" s="75"/>
      <c r="E49" s="75"/>
      <c r="F49" s="75"/>
      <c r="G49" s="75"/>
      <c r="H49" s="74">
        <f>ROUND(H48/323255,1)</f>
        <v>0</v>
      </c>
      <c r="I49" s="74"/>
      <c r="J49" s="74"/>
      <c r="K49" s="29"/>
      <c r="L49" s="29"/>
    </row>
    <row r="50" spans="1:13" x14ac:dyDescent="0.25">
      <c r="A50" s="7"/>
      <c r="B50" s="7"/>
      <c r="C50" s="7"/>
      <c r="D50" s="7"/>
      <c r="E50" s="7"/>
      <c r="F50" s="7"/>
      <c r="G50" s="7"/>
      <c r="H50" s="8"/>
      <c r="I50" s="8"/>
      <c r="J50" s="8"/>
      <c r="K50" s="8"/>
      <c r="L50" s="8"/>
    </row>
    <row r="51" spans="1:13" ht="16.5" customHeight="1" x14ac:dyDescent="0.25">
      <c r="A51" s="66" t="s">
        <v>91</v>
      </c>
      <c r="B51" s="67"/>
      <c r="C51" s="67"/>
      <c r="D51" s="67"/>
      <c r="E51" s="67"/>
      <c r="F51" s="67"/>
      <c r="G51" s="67"/>
      <c r="H51" s="67"/>
      <c r="I51" s="67"/>
      <c r="J51" s="68"/>
      <c r="K51" s="35"/>
      <c r="L51" s="35"/>
    </row>
    <row r="52" spans="1:13" ht="32.25" customHeight="1" x14ac:dyDescent="0.25">
      <c r="A52" s="64" t="s">
        <v>81</v>
      </c>
      <c r="B52" s="64"/>
      <c r="C52" s="69" t="s">
        <v>124</v>
      </c>
      <c r="D52" s="70"/>
      <c r="E52" s="69" t="s">
        <v>66</v>
      </c>
      <c r="F52" s="70"/>
      <c r="G52" s="69" t="s">
        <v>67</v>
      </c>
      <c r="H52" s="70"/>
      <c r="I52" s="69" t="s">
        <v>126</v>
      </c>
      <c r="J52" s="70"/>
      <c r="K52" s="28"/>
      <c r="L52" s="28"/>
    </row>
    <row r="53" spans="1:13" ht="16.5" customHeight="1" x14ac:dyDescent="0.25">
      <c r="A53" s="64"/>
      <c r="B53" s="64"/>
      <c r="C53" s="76" t="s">
        <v>125</v>
      </c>
      <c r="D53" s="77"/>
      <c r="E53" s="71" t="s">
        <v>82</v>
      </c>
      <c r="F53" s="72"/>
      <c r="G53" s="71" t="s">
        <v>82</v>
      </c>
      <c r="H53" s="72"/>
      <c r="I53" s="102" t="s">
        <v>127</v>
      </c>
      <c r="J53" s="103"/>
      <c r="K53" s="73"/>
      <c r="L53" s="73"/>
    </row>
    <row r="54" spans="1:13" x14ac:dyDescent="0.25">
      <c r="A54" s="104"/>
      <c r="B54" s="104"/>
      <c r="C54" s="97">
        <f>A54*2*14</f>
        <v>0</v>
      </c>
      <c r="D54" s="98"/>
      <c r="E54" s="99">
        <f>A54*12*14</f>
        <v>0</v>
      </c>
      <c r="F54" s="100"/>
      <c r="G54" s="105">
        <f>A54*12*14</f>
        <v>0</v>
      </c>
      <c r="H54" s="105"/>
      <c r="I54" s="99">
        <f>A54*10*14</f>
        <v>0</v>
      </c>
      <c r="J54" s="101"/>
      <c r="K54" s="93"/>
      <c r="L54" s="93"/>
    </row>
    <row r="55" spans="1:13" ht="16.5" customHeight="1" x14ac:dyDescent="0.25">
      <c r="A55" s="109" t="s">
        <v>118</v>
      </c>
      <c r="B55" s="110"/>
      <c r="C55" s="110"/>
      <c r="D55" s="110"/>
      <c r="E55" s="110"/>
      <c r="F55" s="110"/>
      <c r="G55" s="110"/>
      <c r="H55" s="111"/>
      <c r="I55" s="99">
        <f>SUM(C54:J54)</f>
        <v>0</v>
      </c>
      <c r="J55" s="101"/>
      <c r="K55" s="93"/>
      <c r="L55" s="93"/>
    </row>
    <row r="56" spans="1:13" x14ac:dyDescent="0.25">
      <c r="A56" s="11"/>
      <c r="B56" s="11"/>
      <c r="C56" s="11"/>
      <c r="D56" s="11"/>
      <c r="E56" s="11"/>
      <c r="F56" s="11"/>
      <c r="G56" s="1"/>
      <c r="H56" s="1"/>
      <c r="I56" s="1"/>
      <c r="J56" s="1"/>
      <c r="K56" s="1"/>
      <c r="L56" s="1"/>
    </row>
    <row r="57" spans="1:13" ht="16.5" customHeight="1" x14ac:dyDescent="0.25">
      <c r="A57" s="60" t="s">
        <v>62</v>
      </c>
      <c r="B57" s="60"/>
      <c r="C57" s="60"/>
      <c r="D57" s="60"/>
      <c r="E57" s="60"/>
      <c r="F57" s="60"/>
      <c r="G57" s="60"/>
      <c r="H57" s="60"/>
      <c r="I57" s="60"/>
      <c r="J57" s="60"/>
      <c r="K57" s="18"/>
      <c r="L57" s="18"/>
    </row>
    <row r="58" spans="1:13" ht="14.25" customHeight="1" x14ac:dyDescent="0.25">
      <c r="A58" s="64" t="s">
        <v>0</v>
      </c>
      <c r="B58" s="76" t="s">
        <v>83</v>
      </c>
      <c r="C58" s="112"/>
      <c r="D58" s="112"/>
      <c r="E58" s="112"/>
      <c r="F58" s="94" t="s">
        <v>95</v>
      </c>
      <c r="G58" s="113" t="s">
        <v>25</v>
      </c>
      <c r="H58" s="113"/>
      <c r="I58" s="113"/>
      <c r="J58" s="113"/>
      <c r="K58" s="19"/>
      <c r="L58" s="19"/>
    </row>
    <row r="59" spans="1:13" ht="18" customHeight="1" x14ac:dyDescent="0.25">
      <c r="A59" s="64"/>
      <c r="B59" s="25" t="s">
        <v>64</v>
      </c>
      <c r="C59" s="25" t="s">
        <v>72</v>
      </c>
      <c r="D59" s="25" t="s">
        <v>73</v>
      </c>
      <c r="E59" s="25" t="s">
        <v>74</v>
      </c>
      <c r="F59" s="95"/>
      <c r="G59" s="25" t="s">
        <v>64</v>
      </c>
      <c r="H59" s="25" t="s">
        <v>72</v>
      </c>
      <c r="I59" s="25" t="s">
        <v>73</v>
      </c>
      <c r="J59" s="25" t="s">
        <v>74</v>
      </c>
      <c r="K59" s="20"/>
      <c r="L59" s="21"/>
    </row>
    <row r="60" spans="1:13" ht="17.25" customHeight="1" x14ac:dyDescent="0.25">
      <c r="A60" s="64"/>
      <c r="B60" s="25" t="s">
        <v>128</v>
      </c>
      <c r="C60" s="25" t="s">
        <v>98</v>
      </c>
      <c r="D60" s="25" t="s">
        <v>98</v>
      </c>
      <c r="E60" s="25" t="s">
        <v>129</v>
      </c>
      <c r="F60" s="96"/>
      <c r="G60" s="25" t="s">
        <v>128</v>
      </c>
      <c r="H60" s="25" t="s">
        <v>98</v>
      </c>
      <c r="I60" s="25" t="s">
        <v>98</v>
      </c>
      <c r="J60" s="25" t="s">
        <v>129</v>
      </c>
      <c r="K60" s="20"/>
      <c r="L60" s="22"/>
    </row>
    <row r="61" spans="1:13" ht="16.5" customHeight="1" x14ac:dyDescent="0.25">
      <c r="A61" s="64"/>
      <c r="B61" s="26">
        <v>1000</v>
      </c>
      <c r="C61" s="26">
        <v>6000</v>
      </c>
      <c r="D61" s="26">
        <v>6000</v>
      </c>
      <c r="E61" s="26">
        <v>5000</v>
      </c>
      <c r="F61" s="52"/>
      <c r="G61" s="27">
        <f>B61*$F$61</f>
        <v>0</v>
      </c>
      <c r="H61" s="27">
        <f>C61*F61</f>
        <v>0</v>
      </c>
      <c r="I61" s="27">
        <f>D61*F61</f>
        <v>0</v>
      </c>
      <c r="J61" s="27">
        <f>E61*F61</f>
        <v>0</v>
      </c>
      <c r="K61" s="20"/>
      <c r="L61" s="23"/>
    </row>
    <row r="62" spans="1:13" ht="16.5" customHeight="1" x14ac:dyDescent="0.25">
      <c r="A62" s="61" t="s">
        <v>63</v>
      </c>
      <c r="B62" s="61"/>
      <c r="C62" s="61"/>
      <c r="D62" s="61"/>
      <c r="E62" s="61"/>
      <c r="F62" s="61"/>
      <c r="G62" s="62">
        <f>SUM(G61:J61)</f>
        <v>0</v>
      </c>
      <c r="H62" s="62"/>
      <c r="I62" s="62"/>
      <c r="J62" s="62"/>
      <c r="K62" s="24"/>
      <c r="L62" s="24"/>
    </row>
    <row r="64" spans="1:13" s="49" customFormat="1" ht="16.5" customHeight="1" x14ac:dyDescent="0.25">
      <c r="A64" s="63" t="s">
        <v>111</v>
      </c>
      <c r="B64" s="63"/>
      <c r="C64" s="63"/>
      <c r="D64" s="63"/>
      <c r="E64" s="63"/>
      <c r="F64" s="63"/>
      <c r="G64" s="63"/>
      <c r="H64" s="63"/>
      <c r="I64" s="63"/>
      <c r="J64" s="63"/>
      <c r="K64" s="63"/>
      <c r="L64" s="63"/>
      <c r="M64" s="48"/>
    </row>
    <row r="65" spans="1:13" s="49" customFormat="1" ht="16.5" customHeight="1" x14ac:dyDescent="0.25">
      <c r="A65" s="63" t="s">
        <v>99</v>
      </c>
      <c r="B65" s="63"/>
      <c r="C65" s="63"/>
      <c r="D65" s="63"/>
      <c r="E65" s="63"/>
      <c r="F65" s="63"/>
      <c r="G65" s="63"/>
      <c r="H65" s="63"/>
      <c r="I65" s="63"/>
      <c r="J65" s="63"/>
      <c r="K65" s="63"/>
      <c r="L65" s="63"/>
      <c r="M65" s="48"/>
    </row>
    <row r="66" spans="1:13" s="49" customFormat="1" ht="16.5" customHeight="1" x14ac:dyDescent="0.25">
      <c r="A66" s="63" t="s">
        <v>100</v>
      </c>
      <c r="B66" s="63"/>
      <c r="C66" s="63"/>
      <c r="D66" s="63"/>
      <c r="E66" s="63"/>
      <c r="F66" s="63"/>
      <c r="G66" s="63"/>
      <c r="H66" s="63"/>
      <c r="I66" s="63"/>
      <c r="J66" s="63"/>
      <c r="K66" s="63"/>
      <c r="L66" s="63"/>
      <c r="M66" s="48"/>
    </row>
    <row r="67" spans="1:13" ht="31.5" customHeight="1" x14ac:dyDescent="0.25">
      <c r="A67" s="56" t="s">
        <v>110</v>
      </c>
      <c r="B67" s="56"/>
      <c r="C67" s="56"/>
      <c r="D67" s="56"/>
      <c r="E67" s="56"/>
      <c r="F67" s="56"/>
      <c r="G67" s="56"/>
      <c r="H67" s="56"/>
      <c r="I67" s="56"/>
      <c r="J67" s="56"/>
      <c r="K67" s="37"/>
      <c r="L67" s="37"/>
      <c r="M67" s="47"/>
    </row>
    <row r="68" spans="1:13" ht="16.5" customHeight="1" x14ac:dyDescent="0.25">
      <c r="A68" s="56" t="s">
        <v>112</v>
      </c>
      <c r="B68" s="56"/>
      <c r="C68" s="56"/>
      <c r="D68" s="56"/>
      <c r="E68" s="56"/>
      <c r="F68" s="56"/>
      <c r="G68" s="56"/>
      <c r="H68" s="56"/>
      <c r="I68" s="56"/>
      <c r="J68" s="56"/>
      <c r="K68" s="56"/>
      <c r="L68" s="56"/>
      <c r="M68" s="47"/>
    </row>
    <row r="69" spans="1:13" ht="28.5" customHeight="1" x14ac:dyDescent="0.25">
      <c r="A69" s="56" t="s">
        <v>97</v>
      </c>
      <c r="B69" s="56"/>
      <c r="C69" s="56"/>
      <c r="D69" s="56"/>
      <c r="E69" s="56"/>
      <c r="F69" s="56"/>
      <c r="G69" s="56"/>
      <c r="H69" s="56"/>
      <c r="I69" s="56"/>
      <c r="J69" s="56"/>
      <c r="K69" s="37"/>
      <c r="L69" s="37"/>
      <c r="M69" s="47"/>
    </row>
    <row r="70" spans="1:13" ht="28.5" customHeight="1" x14ac:dyDescent="0.25">
      <c r="A70" s="56" t="s">
        <v>84</v>
      </c>
      <c r="B70" s="56"/>
      <c r="C70" s="56"/>
      <c r="D70" s="56"/>
      <c r="E70" s="56"/>
      <c r="F70" s="56"/>
      <c r="G70" s="56"/>
      <c r="H70" s="56"/>
      <c r="I70" s="56"/>
      <c r="J70" s="56"/>
      <c r="K70" s="37"/>
      <c r="L70" s="37"/>
      <c r="M70" s="47"/>
    </row>
    <row r="71" spans="1:13" ht="16.5" customHeight="1" x14ac:dyDescent="0.25">
      <c r="A71" s="63" t="s">
        <v>96</v>
      </c>
      <c r="B71" s="63"/>
      <c r="C71" s="63"/>
      <c r="D71" s="63"/>
      <c r="E71" s="63"/>
      <c r="F71" s="63"/>
      <c r="G71" s="63"/>
      <c r="H71" s="63"/>
      <c r="I71" s="63"/>
      <c r="J71" s="63"/>
      <c r="K71" s="63"/>
      <c r="L71" s="63"/>
      <c r="M71" s="47"/>
    </row>
    <row r="72" spans="1:13" ht="16.5" customHeight="1" x14ac:dyDescent="0.25">
      <c r="A72" s="92" t="s">
        <v>85</v>
      </c>
      <c r="B72" s="92"/>
      <c r="C72" s="92"/>
      <c r="D72" s="92"/>
      <c r="E72" s="92"/>
      <c r="F72" s="92"/>
      <c r="G72" s="92"/>
      <c r="H72" s="92"/>
      <c r="I72" s="92"/>
      <c r="J72" s="92"/>
      <c r="K72" s="92"/>
      <c r="L72" s="92"/>
      <c r="M72" s="47"/>
    </row>
    <row r="74" spans="1:13" ht="16.5" customHeight="1" x14ac:dyDescent="0.25">
      <c r="A74" s="12" t="s">
        <v>5</v>
      </c>
      <c r="B74" s="59" t="s">
        <v>6</v>
      </c>
      <c r="C74" s="59"/>
      <c r="D74" s="59"/>
      <c r="E74" s="59"/>
      <c r="F74" s="106" t="s">
        <v>19</v>
      </c>
      <c r="G74" s="107"/>
      <c r="H74" s="107"/>
      <c r="I74" s="107"/>
      <c r="J74" s="108"/>
      <c r="K74" s="36"/>
      <c r="L74" s="36"/>
    </row>
    <row r="75" spans="1:13" ht="16.5" customHeight="1" x14ac:dyDescent="0.25">
      <c r="A75" s="2">
        <v>1</v>
      </c>
      <c r="B75" s="54" t="s">
        <v>7</v>
      </c>
      <c r="C75" s="54"/>
      <c r="D75" s="54"/>
      <c r="E75" s="54"/>
      <c r="F75" s="54" t="s">
        <v>38</v>
      </c>
      <c r="G75" s="54"/>
      <c r="H75" s="54"/>
      <c r="I75" s="54"/>
      <c r="J75" s="54"/>
      <c r="K75" s="28"/>
      <c r="L75" s="10"/>
    </row>
    <row r="76" spans="1:13" ht="16.5" customHeight="1" x14ac:dyDescent="0.25">
      <c r="A76" s="2">
        <v>2</v>
      </c>
      <c r="B76" s="54" t="s">
        <v>8</v>
      </c>
      <c r="C76" s="54"/>
      <c r="D76" s="54"/>
      <c r="E76" s="54"/>
      <c r="F76" s="54" t="s">
        <v>20</v>
      </c>
      <c r="G76" s="54"/>
      <c r="H76" s="54"/>
      <c r="I76" s="54"/>
      <c r="J76" s="54"/>
      <c r="K76" s="28"/>
      <c r="L76" s="10"/>
    </row>
    <row r="77" spans="1:13" ht="16.5" customHeight="1" x14ac:dyDescent="0.25">
      <c r="A77" s="2">
        <v>3</v>
      </c>
      <c r="B77" s="54" t="s">
        <v>22</v>
      </c>
      <c r="C77" s="54"/>
      <c r="D77" s="54"/>
      <c r="E77" s="54"/>
      <c r="F77" s="54" t="s">
        <v>39</v>
      </c>
      <c r="G77" s="54"/>
      <c r="H77" s="54"/>
      <c r="I77" s="54"/>
      <c r="J77" s="54"/>
      <c r="K77" s="28"/>
      <c r="L77" s="10"/>
    </row>
    <row r="78" spans="1:13" ht="16.5" customHeight="1" x14ac:dyDescent="0.25">
      <c r="A78" s="2">
        <v>4</v>
      </c>
      <c r="B78" s="54" t="s">
        <v>9</v>
      </c>
      <c r="C78" s="54"/>
      <c r="D78" s="54"/>
      <c r="E78" s="54"/>
      <c r="F78" s="54" t="s">
        <v>108</v>
      </c>
      <c r="G78" s="54"/>
      <c r="H78" s="54"/>
      <c r="I78" s="54"/>
      <c r="J78" s="54"/>
      <c r="K78" s="28"/>
      <c r="L78" s="10"/>
    </row>
    <row r="79" spans="1:13" ht="16.5" customHeight="1" x14ac:dyDescent="0.25">
      <c r="A79" s="2">
        <v>5</v>
      </c>
      <c r="B79" s="54" t="s">
        <v>10</v>
      </c>
      <c r="C79" s="54"/>
      <c r="D79" s="54"/>
      <c r="E79" s="54"/>
      <c r="F79" s="54" t="s">
        <v>103</v>
      </c>
      <c r="G79" s="54"/>
      <c r="H79" s="54"/>
      <c r="I79" s="54"/>
      <c r="J79" s="54"/>
      <c r="K79" s="28"/>
      <c r="L79" s="10"/>
    </row>
    <row r="80" spans="1:13" ht="16.5" customHeight="1" x14ac:dyDescent="0.25">
      <c r="A80" s="2">
        <v>6</v>
      </c>
      <c r="B80" s="54" t="s">
        <v>11</v>
      </c>
      <c r="C80" s="54"/>
      <c r="D80" s="54"/>
      <c r="E80" s="54"/>
      <c r="F80" s="54" t="s">
        <v>109</v>
      </c>
      <c r="G80" s="54"/>
      <c r="H80" s="54"/>
      <c r="I80" s="54"/>
      <c r="J80" s="54"/>
      <c r="K80" s="28"/>
      <c r="L80" s="10"/>
    </row>
    <row r="81" spans="1:20" ht="16.5" customHeight="1" x14ac:dyDescent="0.25">
      <c r="A81" s="2">
        <v>7</v>
      </c>
      <c r="B81" s="54" t="s">
        <v>12</v>
      </c>
      <c r="C81" s="54"/>
      <c r="D81" s="54"/>
      <c r="E81" s="54"/>
      <c r="F81" s="54" t="s">
        <v>40</v>
      </c>
      <c r="G81" s="54"/>
      <c r="H81" s="54"/>
      <c r="I81" s="54"/>
      <c r="J81" s="54"/>
      <c r="K81" s="28"/>
      <c r="L81" s="10"/>
    </row>
    <row r="82" spans="1:20" ht="16.5" customHeight="1" x14ac:dyDescent="0.25">
      <c r="A82" s="2">
        <v>8</v>
      </c>
      <c r="B82" s="54" t="s">
        <v>13</v>
      </c>
      <c r="C82" s="54"/>
      <c r="D82" s="54"/>
      <c r="E82" s="54"/>
      <c r="F82" s="54" t="s">
        <v>104</v>
      </c>
      <c r="G82" s="54"/>
      <c r="H82" s="54"/>
      <c r="I82" s="54"/>
      <c r="J82" s="54"/>
      <c r="K82" s="28"/>
      <c r="L82" s="10"/>
    </row>
    <row r="83" spans="1:20" ht="16.5" customHeight="1" x14ac:dyDescent="0.25">
      <c r="A83" s="2">
        <v>9</v>
      </c>
      <c r="B83" s="54" t="s">
        <v>23</v>
      </c>
      <c r="C83" s="54"/>
      <c r="D83" s="54"/>
      <c r="E83" s="54"/>
      <c r="F83" s="54" t="s">
        <v>105</v>
      </c>
      <c r="G83" s="54"/>
      <c r="H83" s="54"/>
      <c r="I83" s="54"/>
      <c r="J83" s="54"/>
      <c r="K83" s="28"/>
      <c r="L83" s="10"/>
    </row>
    <row r="84" spans="1:20" ht="16.5" customHeight="1" x14ac:dyDescent="0.25">
      <c r="A84" s="2">
        <v>10</v>
      </c>
      <c r="B84" s="54" t="s">
        <v>101</v>
      </c>
      <c r="C84" s="54"/>
      <c r="D84" s="54"/>
      <c r="E84" s="54"/>
      <c r="F84" s="54" t="s">
        <v>113</v>
      </c>
      <c r="G84" s="54"/>
      <c r="H84" s="54"/>
      <c r="I84" s="54"/>
      <c r="J84" s="54"/>
      <c r="K84" s="28"/>
      <c r="L84" s="10"/>
    </row>
    <row r="85" spans="1:20" ht="16.5" customHeight="1" x14ac:dyDescent="0.25">
      <c r="A85" s="2">
        <v>11</v>
      </c>
      <c r="B85" s="54" t="s">
        <v>114</v>
      </c>
      <c r="C85" s="54"/>
      <c r="D85" s="54"/>
      <c r="E85" s="54"/>
      <c r="F85" s="54" t="s">
        <v>106</v>
      </c>
      <c r="G85" s="54"/>
      <c r="H85" s="54"/>
      <c r="I85" s="54"/>
      <c r="J85" s="54"/>
      <c r="K85" s="28"/>
      <c r="L85" s="10"/>
    </row>
    <row r="86" spans="1:20" ht="16.5" customHeight="1" x14ac:dyDescent="0.25">
      <c r="A86" s="2">
        <v>12</v>
      </c>
      <c r="B86" s="54" t="s">
        <v>14</v>
      </c>
      <c r="C86" s="54"/>
      <c r="D86" s="54"/>
      <c r="E86" s="54"/>
      <c r="F86" s="54" t="s">
        <v>102</v>
      </c>
      <c r="G86" s="54"/>
      <c r="H86" s="54"/>
      <c r="I86" s="54"/>
      <c r="J86" s="54"/>
      <c r="K86" s="28"/>
      <c r="L86" s="10"/>
    </row>
    <row r="87" spans="1:20" ht="16.5" customHeight="1" x14ac:dyDescent="0.25">
      <c r="A87" s="2">
        <v>13</v>
      </c>
      <c r="B87" s="54" t="s">
        <v>15</v>
      </c>
      <c r="C87" s="54"/>
      <c r="D87" s="54"/>
      <c r="E87" s="54"/>
      <c r="F87" s="54" t="s">
        <v>24</v>
      </c>
      <c r="G87" s="54"/>
      <c r="H87" s="54"/>
      <c r="I87" s="54"/>
      <c r="J87" s="54"/>
      <c r="K87" s="28"/>
      <c r="L87" s="10"/>
    </row>
    <row r="88" spans="1:20" ht="16.5" customHeight="1" x14ac:dyDescent="0.25">
      <c r="A88" s="2">
        <v>14</v>
      </c>
      <c r="B88" s="54" t="s">
        <v>16</v>
      </c>
      <c r="C88" s="54"/>
      <c r="D88" s="54"/>
      <c r="E88" s="54"/>
      <c r="F88" s="54" t="s">
        <v>59</v>
      </c>
      <c r="G88" s="54"/>
      <c r="H88" s="54"/>
      <c r="I88" s="54"/>
      <c r="J88" s="54"/>
      <c r="K88" s="28"/>
      <c r="L88" s="10"/>
    </row>
    <row r="89" spans="1:20" ht="16.5" customHeight="1" x14ac:dyDescent="0.25">
      <c r="A89" s="2">
        <v>15</v>
      </c>
      <c r="B89" s="54" t="s">
        <v>17</v>
      </c>
      <c r="C89" s="54"/>
      <c r="D89" s="54"/>
      <c r="E89" s="54"/>
      <c r="F89" s="54" t="s">
        <v>21</v>
      </c>
      <c r="G89" s="54"/>
      <c r="H89" s="54"/>
      <c r="I89" s="54"/>
      <c r="J89" s="54"/>
      <c r="K89" s="28"/>
      <c r="L89" s="10"/>
    </row>
    <row r="90" spans="1:20" ht="16.5" customHeight="1" x14ac:dyDescent="0.25">
      <c r="A90" s="2">
        <v>16</v>
      </c>
      <c r="B90" s="54" t="s">
        <v>18</v>
      </c>
      <c r="C90" s="54"/>
      <c r="D90" s="54"/>
      <c r="E90" s="54"/>
      <c r="F90" s="54" t="s">
        <v>107</v>
      </c>
      <c r="G90" s="54"/>
      <c r="H90" s="54"/>
      <c r="I90" s="54"/>
      <c r="J90" s="54"/>
      <c r="K90" s="28"/>
      <c r="L90" s="10"/>
    </row>
    <row r="91" spans="1:20" ht="14.25" customHeight="1" x14ac:dyDescent="0.25">
      <c r="A91" s="39">
        <v>17</v>
      </c>
      <c r="B91" s="54" t="s">
        <v>117</v>
      </c>
      <c r="C91" s="54"/>
      <c r="D91" s="54"/>
      <c r="E91" s="54"/>
      <c r="F91" s="54" t="s">
        <v>75</v>
      </c>
      <c r="G91" s="54"/>
      <c r="H91" s="54"/>
      <c r="I91" s="54"/>
      <c r="J91" s="54"/>
      <c r="L91" s="10"/>
    </row>
    <row r="92" spans="1:20" x14ac:dyDescent="0.25">
      <c r="A92" s="39">
        <v>18</v>
      </c>
      <c r="B92" s="54" t="s">
        <v>60</v>
      </c>
      <c r="C92" s="54"/>
      <c r="D92" s="54"/>
      <c r="E92" s="54"/>
      <c r="F92" s="54" t="s">
        <v>65</v>
      </c>
      <c r="G92" s="54"/>
      <c r="H92" s="54"/>
      <c r="I92" s="54"/>
      <c r="J92" s="54"/>
      <c r="L92" s="10"/>
    </row>
    <row r="96" spans="1:20" ht="19.5" x14ac:dyDescent="0.25">
      <c r="J96" s="50" t="s">
        <v>120</v>
      </c>
      <c r="K96"/>
      <c r="L96"/>
      <c r="M96"/>
      <c r="N96"/>
      <c r="O96"/>
      <c r="P96"/>
      <c r="Q96"/>
      <c r="R96"/>
      <c r="S96"/>
      <c r="T96"/>
    </row>
    <row r="97" spans="9:20" ht="18.75" x14ac:dyDescent="0.25">
      <c r="J97" s="51"/>
      <c r="K97"/>
      <c r="L97"/>
      <c r="M97"/>
      <c r="N97"/>
      <c r="O97"/>
      <c r="P97"/>
      <c r="Q97"/>
      <c r="R97"/>
      <c r="S97"/>
      <c r="T97"/>
    </row>
    <row r="98" spans="9:20" ht="18.75" x14ac:dyDescent="0.25">
      <c r="J98" s="51" t="s">
        <v>121</v>
      </c>
      <c r="K98"/>
      <c r="L98"/>
      <c r="M98"/>
      <c r="N98"/>
      <c r="O98"/>
      <c r="P98"/>
      <c r="Q98"/>
      <c r="R98"/>
      <c r="S98"/>
      <c r="T98"/>
    </row>
    <row r="99" spans="9:20" ht="19.5" x14ac:dyDescent="0.25">
      <c r="J99" s="50" t="s">
        <v>122</v>
      </c>
      <c r="K99"/>
      <c r="L99"/>
      <c r="M99"/>
      <c r="N99"/>
      <c r="O99"/>
      <c r="P99"/>
      <c r="Q99"/>
      <c r="R99"/>
      <c r="S99"/>
      <c r="T99"/>
    </row>
    <row r="100" spans="9:20" ht="19.5" x14ac:dyDescent="0.25">
      <c r="I100" s="53" t="s">
        <v>123</v>
      </c>
      <c r="J100" s="53"/>
      <c r="K100" s="53"/>
      <c r="L100"/>
      <c r="M100"/>
      <c r="N100"/>
      <c r="O100"/>
      <c r="P100"/>
      <c r="Q100"/>
      <c r="R100"/>
      <c r="S100"/>
    </row>
  </sheetData>
  <sheetProtection algorithmName="SHA-512" hashValue="4sXj2ANaejN01N5nBjcMWAAWMQyzI99A39bUy+iSQS23Q2NkGHR/EoaGvMGeN1HduTBV/8rvXC2wUh6BnEXGvg==" saltValue="30+aOBJXQifwvYSYyfJOhA==" spinCount="100000" sheet="1" selectLockedCells="1"/>
  <protectedRanges>
    <protectedRange algorithmName="SHA-512" hashValue="O7eVwsDj8DhWT2FjVcMylaIlXJmT+QSz54mxdYQORr7BwgX2or3joSEWDrOt47YMb6QOIRnDibQEDJbWWL3xrA==" saltValue="LkHgQLNf/YHEfxUq0+RDTQ==" spinCount="100000" sqref="A54 I12:I18 I20:I47" name="範圍1"/>
  </protectedRanges>
  <customSheetViews>
    <customSheetView guid="{F8917798-BFE3-4176-B942-9533133D86E7}" scale="110">
      <selection activeCell="I12" sqref="I12"/>
      <pageMargins left="0.59055118110236227" right="0.59055118110236227" top="0.78740157480314965" bottom="0.78740157480314965" header="0.59055118110236227" footer="0.59055118110236227"/>
      <printOptions horizontalCentered="1"/>
      <pageSetup paperSize="9" orientation="landscape" horizontalDpi="4294967295" verticalDpi="4294967295" r:id="rId1"/>
      <headerFooter>
        <oddHeader>&amp;C&amp;"標楷體,粗體"社會工作局保安服務價格明細表</oddHeader>
      </headerFooter>
    </customSheetView>
  </customSheetViews>
  <mergeCells count="143">
    <mergeCell ref="B91:E91"/>
    <mergeCell ref="F91:J91"/>
    <mergeCell ref="A54:B54"/>
    <mergeCell ref="G54:H54"/>
    <mergeCell ref="F89:J89"/>
    <mergeCell ref="F90:J90"/>
    <mergeCell ref="F74:J74"/>
    <mergeCell ref="B89:E89"/>
    <mergeCell ref="B87:E87"/>
    <mergeCell ref="B88:E88"/>
    <mergeCell ref="A67:J67"/>
    <mergeCell ref="A69:J69"/>
    <mergeCell ref="A55:H55"/>
    <mergeCell ref="I55:J55"/>
    <mergeCell ref="B58:E58"/>
    <mergeCell ref="G58:J58"/>
    <mergeCell ref="F82:J82"/>
    <mergeCell ref="F84:J84"/>
    <mergeCell ref="F83:J83"/>
    <mergeCell ref="F85:J85"/>
    <mergeCell ref="F3:J3"/>
    <mergeCell ref="A9:J9"/>
    <mergeCell ref="B23:D23"/>
    <mergeCell ref="A11:J11"/>
    <mergeCell ref="C1:K1"/>
    <mergeCell ref="B39:D39"/>
    <mergeCell ref="B38:D38"/>
    <mergeCell ref="A71:L71"/>
    <mergeCell ref="A72:L72"/>
    <mergeCell ref="K55:L55"/>
    <mergeCell ref="F58:F60"/>
    <mergeCell ref="A48:G48"/>
    <mergeCell ref="B43:D43"/>
    <mergeCell ref="B45:D45"/>
    <mergeCell ref="B46:D46"/>
    <mergeCell ref="B41:D41"/>
    <mergeCell ref="K54:L54"/>
    <mergeCell ref="C54:D54"/>
    <mergeCell ref="E54:F54"/>
    <mergeCell ref="I54:J54"/>
    <mergeCell ref="I53:J53"/>
    <mergeCell ref="A1:B1"/>
    <mergeCell ref="B4:E4"/>
    <mergeCell ref="A22:A27"/>
    <mergeCell ref="A30:A31"/>
    <mergeCell ref="A32:A33"/>
    <mergeCell ref="A16:A17"/>
    <mergeCell ref="B5:E5"/>
    <mergeCell ref="B6:E6"/>
    <mergeCell ref="A7:E7"/>
    <mergeCell ref="A3:E3"/>
    <mergeCell ref="B20:D20"/>
    <mergeCell ref="B21:D21"/>
    <mergeCell ref="B22:D22"/>
    <mergeCell ref="B24:D24"/>
    <mergeCell ref="B25:D25"/>
    <mergeCell ref="B26:D26"/>
    <mergeCell ref="B34:D34"/>
    <mergeCell ref="B36:D36"/>
    <mergeCell ref="A41:A42"/>
    <mergeCell ref="B10:D10"/>
    <mergeCell ref="A19:J19"/>
    <mergeCell ref="F4:I4"/>
    <mergeCell ref="F5:I5"/>
    <mergeCell ref="F6:I6"/>
    <mergeCell ref="F7:I7"/>
    <mergeCell ref="B27:D27"/>
    <mergeCell ref="B28:D28"/>
    <mergeCell ref="B12:D12"/>
    <mergeCell ref="B13:D13"/>
    <mergeCell ref="B14:D14"/>
    <mergeCell ref="B15:D15"/>
    <mergeCell ref="B16:D16"/>
    <mergeCell ref="B17:D17"/>
    <mergeCell ref="B18:D18"/>
    <mergeCell ref="E20:E21"/>
    <mergeCell ref="B30:D30"/>
    <mergeCell ref="B31:D31"/>
    <mergeCell ref="B32:D32"/>
    <mergeCell ref="B33:D33"/>
    <mergeCell ref="B40:D40"/>
    <mergeCell ref="B42:D42"/>
    <mergeCell ref="A51:J51"/>
    <mergeCell ref="A52:B53"/>
    <mergeCell ref="E52:F52"/>
    <mergeCell ref="E53:F53"/>
    <mergeCell ref="G52:H52"/>
    <mergeCell ref="G53:H53"/>
    <mergeCell ref="I52:J52"/>
    <mergeCell ref="K53:L53"/>
    <mergeCell ref="H48:J48"/>
    <mergeCell ref="A49:G49"/>
    <mergeCell ref="H49:J49"/>
    <mergeCell ref="C52:D52"/>
    <mergeCell ref="C53:D53"/>
    <mergeCell ref="F81:J81"/>
    <mergeCell ref="F86:J86"/>
    <mergeCell ref="F87:J87"/>
    <mergeCell ref="F88:J88"/>
    <mergeCell ref="A57:J57"/>
    <mergeCell ref="A62:F62"/>
    <mergeCell ref="G62:J62"/>
    <mergeCell ref="A66:L66"/>
    <mergeCell ref="A58:A61"/>
    <mergeCell ref="A64:L64"/>
    <mergeCell ref="A65:L65"/>
    <mergeCell ref="A68:L68"/>
    <mergeCell ref="B84:E84"/>
    <mergeCell ref="B83:E83"/>
    <mergeCell ref="B85:E85"/>
    <mergeCell ref="B86:E86"/>
    <mergeCell ref="B75:E75"/>
    <mergeCell ref="B76:E76"/>
    <mergeCell ref="B77:E77"/>
    <mergeCell ref="B78:E78"/>
    <mergeCell ref="B79:E79"/>
    <mergeCell ref="B80:E80"/>
    <mergeCell ref="B81:E81"/>
    <mergeCell ref="B82:E82"/>
    <mergeCell ref="I100:K100"/>
    <mergeCell ref="B92:E92"/>
    <mergeCell ref="F92:J92"/>
    <mergeCell ref="B44:D44"/>
    <mergeCell ref="A70:J70"/>
    <mergeCell ref="A20:A21"/>
    <mergeCell ref="E22:E23"/>
    <mergeCell ref="E24:E25"/>
    <mergeCell ref="A28:A29"/>
    <mergeCell ref="B29:D29"/>
    <mergeCell ref="A34:A35"/>
    <mergeCell ref="B35:D35"/>
    <mergeCell ref="A36:A37"/>
    <mergeCell ref="B37:D37"/>
    <mergeCell ref="A46:A47"/>
    <mergeCell ref="B47:D47"/>
    <mergeCell ref="B90:E90"/>
    <mergeCell ref="B74:E74"/>
    <mergeCell ref="F75:J75"/>
    <mergeCell ref="F76:J76"/>
    <mergeCell ref="F77:J77"/>
    <mergeCell ref="F78:J78"/>
    <mergeCell ref="F79:J79"/>
    <mergeCell ref="F80:J80"/>
  </mergeCells>
  <phoneticPr fontId="3" type="noConversion"/>
  <printOptions horizontalCentered="1"/>
  <pageMargins left="0.59055118110236227" right="0.59055118110236227" top="0.78740157480314965" bottom="0.78740157480314965" header="0.59055118110236227" footer="0.59055118110236227"/>
  <pageSetup paperSize="9" scale="97" orientation="landscape" r:id="rId2"/>
  <headerFooter>
    <oddHeader>&amp;C&amp;"標楷體,粗體"社會工作局保安服務價格明細表</oddHeader>
  </headerFooter>
  <rowBreaks count="1" manualBreakCount="1">
    <brk id="63" max="1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2</vt:i4>
      </vt:variant>
    </vt:vector>
  </HeadingPairs>
  <TitlesOfParts>
    <vt:vector size="3" baseType="lpstr">
      <vt:lpstr>工作表1</vt:lpstr>
      <vt:lpstr>工作表1!Print_Area</vt:lpstr>
      <vt:lpstr>工作表1!Print_Titles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CHEANG SAI CHON</dc:creator>
  <cp:lastModifiedBy>CHEANG SAI CHON</cp:lastModifiedBy>
  <cp:lastPrinted>2023-06-26T04:29:33Z</cp:lastPrinted>
  <dcterms:created xsi:type="dcterms:W3CDTF">2017-03-16T02:51:58Z</dcterms:created>
  <dcterms:modified xsi:type="dcterms:W3CDTF">2023-08-07T04:33:50Z</dcterms:modified>
</cp:coreProperties>
</file>