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AP-2023\4. 採購卷宗或承投規則\公開招標\1-EAP-2023-保安服務\1.卷宗\上載外聯網及登報\上載外聯網\"/>
    </mc:Choice>
  </mc:AlternateContent>
  <bookViews>
    <workbookView xWindow="0" yWindow="0" windowWidth="19200" windowHeight="10680"/>
  </bookViews>
  <sheets>
    <sheet name="工作表1" sheetId="1" r:id="rId1"/>
  </sheets>
  <definedNames>
    <definedName name="_xlnm.Print_Area" localSheetId="0">工作表1!$A$1:$K$100</definedName>
    <definedName name="_xlnm.Print_Titles" localSheetId="0">工作表1!$1:$1</definedName>
    <definedName name="Z_F8917798_BFE3_4176_B942_9533133D86E7_.wvu.PrintTitles" localSheetId="0" hidden="1">工作表1!$1:$1</definedName>
  </definedNames>
  <calcPr calcId="162913"/>
  <customWorkbookViews>
    <customWorkbookView name="CHEANG SAI CHON - 個人檢視畫面" guid="{F8917798-BFE3-4176-B942-9533133D86E7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C55" i="1" l="1"/>
  <c r="I55" i="1"/>
  <c r="J15" i="1" l="1"/>
  <c r="J30" i="1" l="1"/>
  <c r="J38" i="1"/>
  <c r="J36" i="1"/>
  <c r="J48" i="1"/>
  <c r="J45" i="1"/>
  <c r="J13" i="1" l="1"/>
  <c r="J21" i="1" l="1"/>
  <c r="G55" i="1" l="1"/>
  <c r="E55" i="1"/>
  <c r="I56" i="1" l="1"/>
  <c r="F6" i="1" s="1"/>
  <c r="J47" i="1"/>
  <c r="J22" i="1" l="1"/>
  <c r="J23" i="1"/>
  <c r="J24" i="1"/>
  <c r="J25" i="1"/>
  <c r="J26" i="1"/>
  <c r="J27" i="1"/>
  <c r="J28" i="1"/>
  <c r="J29" i="1"/>
  <c r="J31" i="1"/>
  <c r="J32" i="1"/>
  <c r="J33" i="1"/>
  <c r="J34" i="1"/>
  <c r="J35" i="1"/>
  <c r="J37" i="1"/>
  <c r="J40" i="1"/>
  <c r="J39" i="1"/>
  <c r="J41" i="1"/>
  <c r="J42" i="1"/>
  <c r="J43" i="1"/>
  <c r="J44" i="1"/>
  <c r="J46" i="1"/>
  <c r="J14" i="1"/>
  <c r="J17" i="1"/>
  <c r="J18" i="1"/>
  <c r="J19" i="1"/>
  <c r="J16" i="1"/>
  <c r="H49" i="1" l="1"/>
  <c r="H50" i="1" s="1"/>
  <c r="G62" i="1"/>
  <c r="F5" i="1" l="1"/>
  <c r="I62" i="1"/>
  <c r="H62" i="1"/>
  <c r="J62" i="1"/>
  <c r="G63" i="1" l="1"/>
  <c r="F7" i="1" s="1"/>
  <c r="F8" i="1" s="1"/>
</calcChain>
</file>

<file path=xl/sharedStrings.xml><?xml version="1.0" encoding="utf-8"?>
<sst xmlns="http://schemas.openxmlformats.org/spreadsheetml/2006/main" count="183" uniqueCount="130">
  <si>
    <t>07:30-20:30</t>
  </si>
  <si>
    <t>07:30-15:30</t>
  </si>
  <si>
    <t>07:00-10:00</t>
  </si>
  <si>
    <t>08:00-20:00</t>
  </si>
  <si>
    <t>(7) x 12 x 14</t>
  </si>
  <si>
    <t>___________________</t>
  </si>
  <si>
    <t>Estrada Coronel Nicolau de Mesquita, Edifício do Lago, Bloco 1, 1.º andar, Taipa</t>
  </si>
  <si>
    <t>Denominação do concorrente:</t>
  </si>
  <si>
    <t>Itens</t>
  </si>
  <si>
    <t>Preço unitário dos serviços</t>
  </si>
  <si>
    <t>patacas</t>
  </si>
  <si>
    <r>
      <t>Serviço normal</t>
    </r>
    <r>
      <rPr>
        <vertAlign val="superscript"/>
        <sz val="10"/>
        <color theme="1"/>
        <rFont val="Times New Roman"/>
        <family val="1"/>
      </rPr>
      <t>(1)</t>
    </r>
  </si>
  <si>
    <r>
      <t>Serviço eventual</t>
    </r>
    <r>
      <rPr>
        <vertAlign val="superscript"/>
        <sz val="10"/>
        <color theme="1"/>
        <rFont val="Times New Roman"/>
        <family val="1"/>
      </rPr>
      <t>(2)</t>
    </r>
  </si>
  <si>
    <r>
      <t>Serviço temporário</t>
    </r>
    <r>
      <rPr>
        <vertAlign val="superscript"/>
        <sz val="10"/>
        <color theme="1"/>
        <rFont val="Times New Roman"/>
        <family val="1"/>
      </rPr>
      <t>(3)</t>
    </r>
  </si>
  <si>
    <t>Preço total(1)+(2)+(3)</t>
  </si>
  <si>
    <t>(I)</t>
  </si>
  <si>
    <t>(II)</t>
  </si>
  <si>
    <t>(III)</t>
  </si>
  <si>
    <t>(1) Serviço normal</t>
  </si>
  <si>
    <t>Código</t>
  </si>
  <si>
    <t>Horário de serviço</t>
  </si>
  <si>
    <t>N.º de agentes de segurança</t>
  </si>
  <si>
    <t>Horas de trabalho diário</t>
  </si>
  <si>
    <t>Periodicidade de cálculo</t>
  </si>
  <si>
    <t xml:space="preserve"> N.º de meses</t>
  </si>
  <si>
    <t>Preço mensal</t>
  </si>
  <si>
    <t>Subtotal</t>
  </si>
  <si>
    <r>
      <t>Serviços prestados diariamente</t>
    </r>
    <r>
      <rPr>
        <vertAlign val="superscript"/>
        <sz val="10"/>
        <color theme="1"/>
        <rFont val="Times New Roman"/>
        <family val="1"/>
      </rPr>
      <t>(5)</t>
    </r>
  </si>
  <si>
    <t>24 horas</t>
  </si>
  <si>
    <t>Mês</t>
  </si>
  <si>
    <r>
      <t>Serviços prestados nos dias normais de trabalho da Função Pública e nos dias de limpeza</t>
    </r>
    <r>
      <rPr>
        <vertAlign val="superscript"/>
        <sz val="10"/>
        <color theme="1"/>
        <rFont val="Times New Roman"/>
        <family val="1"/>
      </rPr>
      <t>(6)</t>
    </r>
  </si>
  <si>
    <r>
      <t xml:space="preserve">2.ª a 5.ª feira </t>
    </r>
    <r>
      <rPr>
        <sz val="10"/>
        <color indexed="8"/>
        <rFont val="Times New Roman"/>
        <family val="1"/>
      </rPr>
      <t>09:00-13:00；14:30-17:45</t>
    </r>
  </si>
  <si>
    <r>
      <t xml:space="preserve">6.ª feira </t>
    </r>
    <r>
      <rPr>
        <sz val="10"/>
        <color indexed="8"/>
        <rFont val="Times New Roman"/>
        <family val="1"/>
      </rPr>
      <t>09:00-13:00；14:30-17:30</t>
    </r>
  </si>
  <si>
    <t>2.ª a 5.ª feira 08:30-13:00；14:30-17:45</t>
  </si>
  <si>
    <t>2.ª a 5.ª feira 09:00-13:00；14:30-17:45</t>
  </si>
  <si>
    <r>
      <t xml:space="preserve">2.ª a 5.ª feira </t>
    </r>
    <r>
      <rPr>
        <sz val="10"/>
        <color indexed="8"/>
        <rFont val="Times New Roman"/>
        <family val="1"/>
      </rPr>
      <t>17:45-20:00</t>
    </r>
  </si>
  <si>
    <t>2.ª a 6.ª feira 08:30-19:00</t>
  </si>
  <si>
    <t>2.ª a 6.ª feira 08:00-20:00</t>
  </si>
  <si>
    <t>2.ª a 6.ª feira 08:30-22:30</t>
  </si>
  <si>
    <t>2.ª a 6.ª feira 08:45-19:00</t>
  </si>
  <si>
    <t>6.ª feira 08:30-13:00；14:30-18:30</t>
  </si>
  <si>
    <t>6.ª feira 09:00-13:00；14:30-17:30</t>
  </si>
  <si>
    <r>
      <t xml:space="preserve">Sábado </t>
    </r>
    <r>
      <rPr>
        <sz val="10"/>
        <color indexed="8"/>
        <rFont val="Times New Roman"/>
        <family val="1"/>
      </rPr>
      <t>08:30-12:30</t>
    </r>
  </si>
  <si>
    <t>Uma vez por mês 09:00-13:00</t>
  </si>
  <si>
    <t>Sábado 14:30-22:30</t>
  </si>
  <si>
    <r>
      <t>Nos 1.º e 3.º sábados de cada mês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14:00-18:00</t>
    </r>
  </si>
  <si>
    <r>
      <t>No 1.º sábado de cada mês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09:00-12:00</t>
    </r>
  </si>
  <si>
    <r>
      <t xml:space="preserve">Sábado </t>
    </r>
    <r>
      <rPr>
        <sz val="10"/>
        <color indexed="8"/>
        <rFont val="Times New Roman"/>
        <family val="1"/>
      </rPr>
      <t>09:00-12:00</t>
    </r>
  </si>
  <si>
    <r>
      <t>Total de 36 meses</t>
    </r>
    <r>
      <rPr>
        <vertAlign val="superscript"/>
        <sz val="10"/>
        <color theme="1"/>
        <rFont val="Times New Roman"/>
        <family val="1"/>
      </rPr>
      <t>(2)</t>
    </r>
  </si>
  <si>
    <t>Dias em que se prestam os serviços</t>
  </si>
  <si>
    <t>Ano de 2023</t>
  </si>
  <si>
    <t>Ano de 2024</t>
  </si>
  <si>
    <t>12 meses</t>
  </si>
  <si>
    <t>Ano de 2025</t>
  </si>
  <si>
    <t>Ano de 2026</t>
  </si>
  <si>
    <r>
      <t>Total de 36 meses</t>
    </r>
    <r>
      <rPr>
        <vertAlign val="superscript"/>
        <sz val="10"/>
        <color theme="1"/>
        <rFont val="Times New Roman"/>
        <family val="1"/>
      </rPr>
      <t>(3)</t>
    </r>
  </si>
  <si>
    <t>2.ª a 6.ª feira 09:00-18:00</t>
  </si>
  <si>
    <t>2.ª a 6.ª feira 08:45-18:15</t>
  </si>
  <si>
    <t>2.ª a 6.ª feira 08:30-18:30</t>
  </si>
  <si>
    <t>2.ª a 6.ª feira 15:30-17:00</t>
  </si>
  <si>
    <r>
      <t>Total de 36 meses</t>
    </r>
    <r>
      <rPr>
        <vertAlign val="superscript"/>
        <sz val="10"/>
        <color theme="1"/>
        <rFont val="Times New Roman"/>
        <family val="1"/>
      </rPr>
      <t xml:space="preserve">(1) </t>
    </r>
  </si>
  <si>
    <r>
      <t>Número total de horas de serviço prestadas ao longo do ano em causa</t>
    </r>
    <r>
      <rPr>
        <vertAlign val="superscript"/>
        <sz val="10"/>
        <color theme="1"/>
        <rFont val="Times New Roman"/>
        <family val="1"/>
      </rPr>
      <t>(8)</t>
    </r>
  </si>
  <si>
    <r>
      <t>Salário por hora pago a cada agente de segurança do serviço temporário</t>
    </r>
    <r>
      <rPr>
        <vertAlign val="superscript"/>
        <sz val="10"/>
        <color theme="1"/>
        <rFont val="Times New Roman"/>
        <family val="1"/>
      </rPr>
      <t>(9)</t>
    </r>
    <r>
      <rPr>
        <sz val="10"/>
        <color theme="1"/>
        <rFont val="Times New Roman"/>
        <family val="1"/>
      </rPr>
      <t xml:space="preserve">
（MOP）</t>
    </r>
  </si>
  <si>
    <r>
      <t>Salário por hora pago a cada agente de segurança</t>
    </r>
    <r>
      <rPr>
        <vertAlign val="superscript"/>
        <sz val="10"/>
        <color theme="1"/>
        <rFont val="Times New Roman"/>
        <family val="1"/>
      </rPr>
      <t xml:space="preserve">(4) </t>
    </r>
  </si>
  <si>
    <t>(1)Montante total dos 36 meses de serviço normal;</t>
  </si>
  <si>
    <t>(2)Montante total dos 36 meses de serviço eventual;</t>
  </si>
  <si>
    <t>(3)Montante total dos 36 meses de serviço temperário;</t>
  </si>
  <si>
    <t>(5)É necessário assegurar que o serviço seja prestado 365 ou 366 dias por ano.</t>
  </si>
  <si>
    <t>(6)Está incluído o serviço de segurança prestado pelo adjudicatário nos dias normais de trabalho da Função Pública e nos dias de limpeza, podendo estes últimos cair nos dias de descanso semanal, feriados públicos, tolerâncias de ponto, dias de descanso compensatório e dias de encerramento dos Serviços da Administração Pública por motivo de força maior, sendo a sua definição concreta sujeito a negociação com o adjudicatário;</t>
  </si>
  <si>
    <t>(7)O preço mensal inclui o valor de salário base, remunerações variáveis, seguros e outras regalias; de acordo com o registo do serviço eventual, referente ao ano transacto, a media mensal de ocasiões em que foi prestado o serviço eventual em cada local de trabalho foi cerca de duas, sendo cada uma destas com a duração aproximada de uma hora;</t>
  </si>
  <si>
    <t>(9)O salário por hora pago a cada agente de segurança do serviço temporário é o valor pago por hora a cada agente de segurança pelo serviço prestado que não é serviço normal, valor que é aplicável nos serviços prestados nos feriados obrigatórios.</t>
  </si>
  <si>
    <t>Zona de Exposição sobre a Residência para Idosos de Macau</t>
  </si>
  <si>
    <t>Sede do Instituto de Acção Social</t>
  </si>
  <si>
    <t>Estrada do Cemitério, n.° 6, Macau</t>
  </si>
  <si>
    <t>Centro de Sinistrados da Ilha Verde</t>
  </si>
  <si>
    <t>Departamento de Solidariedade Social e Departamento de Estudos e Planeamento</t>
  </si>
  <si>
    <t>Avenida do Conselheiro Borja, Macau</t>
  </si>
  <si>
    <t>Calçada de Santo Agostinho, n.º 19, Edf. “Nam Yue”, 9.º-15.º andar, Macau</t>
  </si>
  <si>
    <t>Casa de Educação de Vida Sadia</t>
  </si>
  <si>
    <t>Departamento de Reinserção Social</t>
  </si>
  <si>
    <t>Rua do General Ivens Ferraz, Edifício Fai Tat, Bloco II, 1.° andar-D, da Habitação Social do Fai Chi Kei, Macau</t>
  </si>
  <si>
    <t>Divisão de Prevenção e Tratamento do Jogo Problemático</t>
  </si>
  <si>
    <t>Rua Francisco H. Fernandes, n.º11, 2.º andar AK1, ZAPE, Macau</t>
  </si>
  <si>
    <t>Centro de Acção Social da Zona Centro-Sul (Patane)</t>
  </si>
  <si>
    <t>Avenida do Almirante Lacerda, n.º 23-A, Long Ut Koi, 1.º andar, Macau</t>
  </si>
  <si>
    <t>Centro de Acção Social da Zona Norte (Tamagnini Barbosa)</t>
  </si>
  <si>
    <t>Rua Nova de Toi San, n.ºs 1-15, Fase II, Edf. Lei Tat San Chun, 2.º andar, Macau</t>
  </si>
  <si>
    <t>Centro de Acção Social da Taipa e Coloane</t>
  </si>
  <si>
    <t>Centro de Acção Social da Taipa e Coloane (Sucursal da Taipa)</t>
  </si>
  <si>
    <t>Centro de Avaliação Geral de Reabilitação</t>
  </si>
  <si>
    <t>Istmo de Ferreira do Amaral, n.º 25, Edf. Litoral, Bloco II, 2.º andar, Macau</t>
  </si>
  <si>
    <t>Divisão de Tratamento da Toxicodependência e Reabilitação e Centro de Tratamento por Medicamentos (Metadona) da Ilha Verde</t>
  </si>
  <si>
    <t>Rua Nova da Ilha Verde, Edifício Cheng I, Bloco 1, 1.º andar, Macau</t>
  </si>
  <si>
    <t>Centro de Tratamento por Medicamentos (Metadona) da Areia Preta</t>
  </si>
  <si>
    <t>Centro de Tratamento por Medicamentos (Metadona) do Carmo, Taipa</t>
  </si>
  <si>
    <t>Divisão de Informática, Equipa de Aquisição e Gestão do Património</t>
  </si>
  <si>
    <t>Rua de Jorge Álvares, n.ºs 10-24, Edifício San Pou Tai Ha, R/C-G e 1.° andar A, Macau</t>
  </si>
  <si>
    <t>Av. Dr. Sun Yat Sen, Lote TN5D, Edifício Iau Lei, r/c e 1.° andar, Taipa</t>
  </si>
  <si>
    <t>Arquivo</t>
  </si>
  <si>
    <t>Habitação Social de Mong-Há, Fase 2, 3.º andar</t>
  </si>
  <si>
    <t>Denominação das Unidades</t>
  </si>
  <si>
    <t>Endereço</t>
  </si>
  <si>
    <t>O Concorrente</t>
  </si>
  <si>
    <t>(assinatura)</t>
  </si>
  <si>
    <t xml:space="preserve">   de       de 2023</t>
  </si>
  <si>
    <t>Lista de preços dos serviços de segurança prestados ao Instituto de Acção Social</t>
  </si>
  <si>
    <t>Uma vez por mês, num sábado 08:30-13:30</t>
  </si>
  <si>
    <t>3.ª feira a domingo 10:00-20:00</t>
  </si>
  <si>
    <t>3.ª feira a domingo 10:00-21:00</t>
  </si>
  <si>
    <r>
      <t>Preço mensal por cada unidade de serviço</t>
    </r>
    <r>
      <rPr>
        <sz val="10"/>
        <color theme="1"/>
        <rFont val="Times New Roman"/>
        <family val="1"/>
      </rPr>
      <t xml:space="preserve">
(MOP)</t>
    </r>
    <r>
      <rPr>
        <vertAlign val="superscript"/>
        <sz val="10"/>
        <color theme="1"/>
        <rFont val="Times New Roman"/>
        <family val="1"/>
      </rPr>
      <t>(7)</t>
    </r>
  </si>
  <si>
    <t>Ano de 2024
(Total de 12 meses)</t>
  </si>
  <si>
    <t>Ano de 2025
(Total de 12 meses)</t>
  </si>
  <si>
    <t>(2) Serviço eventual</t>
  </si>
  <si>
    <t>(3) Serviço temporário</t>
  </si>
  <si>
    <t>Preço total (MOP)</t>
  </si>
  <si>
    <t>Uma vez por trimestre, 4.5 horas</t>
  </si>
  <si>
    <t>(4)O salário por hora pago a cada agente de segurança corresponde ao valor médio do serviço normal. Salário por hora = Montante total do serviço normal/Número total de horas de serviços prestados nos anos de 2023 a 2026, sendo de 323.255 o número total de horas que serve de referência. O valor do salário por hora serve de base para o cálculo do salário por hora para cada agente de segurança, caso ocorra aumento ou redução do serviço normal durante a vigência do contrato. Os concorrentes não podem modificar a fórmula estabelecida para o cálculo do salário por hoara pago a cada agente de segurança;</t>
  </si>
  <si>
    <t>(8)O número total de horas de serviço prestadas no ano em causa resulta da previsão do número de horas de serviço que venham a ser prestadas pelo adjudicatário no respectivo ano, durante o período que decorre de 2023 a 2026, sendo o cálculo efectuado em função do número de horas de serviço efectivamente prestadas;</t>
  </si>
  <si>
    <t>Rua Nova da Areia Preta, n.° 577, Edifício “The Bayview”, r/c e 1.º andar, Macau</t>
  </si>
  <si>
    <t>Rua do Regedor, S/N, Chun Fok Village C.C., Fase 2, Bloco 5, AI, Taipa</t>
  </si>
  <si>
    <t>Escritório no Edifício do Bairro da Ilha Verde (Bloco I, 2.º andar-A)</t>
  </si>
  <si>
    <t>Avenida da Harmonia, n.° 20, Edifício Koi Nga, r/c, Coloane</t>
  </si>
  <si>
    <t>Rua Central da Areia Preta, n.ºs 599-671, Centro de Saúde da Areia Preta, r/c, Macau</t>
  </si>
  <si>
    <t>Praça dos Lótus, Edifício do Bairro da Ilha Verde, Bloco I, 2.º andar-A, Macau</t>
  </si>
  <si>
    <t>Ano de 2023
(Total de 2 meses)</t>
  </si>
  <si>
    <t>Ano de 2026
(Total de 10 meses)</t>
  </si>
  <si>
    <t>(7) x 2 x 14</t>
  </si>
  <si>
    <t>(7) x 10 x 14</t>
  </si>
  <si>
    <t>10 meses</t>
  </si>
  <si>
    <t>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</si>
</sst>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9">
    <xf numFmtId="0" fontId="0" fillId="0" borderId="0" xfId="0"/>
    <xf numFmtId="16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7" fillId="0" borderId="0" xfId="1" applyFont="1" applyBorder="1" applyAlignment="1" applyProtection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43" fontId="4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/>
    </xf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164" fontId="4" fillId="0" borderId="0" xfId="1" applyFont="1" applyFill="1" applyBorder="1" applyAlignment="1"/>
    <xf numFmtId="165" fontId="4" fillId="0" borderId="1" xfId="1" applyNumberFormat="1" applyFont="1" applyBorder="1" applyAlignment="1">
      <alignment vertical="center" wrapText="1"/>
    </xf>
    <xf numFmtId="164" fontId="4" fillId="3" borderId="1" xfId="1" applyFont="1" applyFill="1" applyBorder="1" applyAlignment="1">
      <alignment vertical="center" wrapText="1"/>
    </xf>
    <xf numFmtId="43" fontId="4" fillId="0" borderId="0" xfId="1" applyNumberFormat="1" applyFont="1" applyFill="1" applyBorder="1" applyAlignment="1">
      <alignment vertical="center" wrapText="1"/>
    </xf>
    <xf numFmtId="43" fontId="4" fillId="3" borderId="1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4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164" fontId="4" fillId="0" borderId="1" xfId="1" applyFont="1" applyBorder="1" applyAlignment="1" applyProtection="1">
      <alignment vertical="center" wrapText="1"/>
      <protection locked="0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64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4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>
      <alignment vertical="center" wrapText="1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4" fontId="4" fillId="3" borderId="1" xfId="1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64" fontId="4" fillId="3" borderId="3" xfId="1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164" fontId="6" fillId="3" borderId="3" xfId="1" applyFont="1" applyFill="1" applyBorder="1" applyAlignment="1" applyProtection="1">
      <alignment horizontal="center" vertical="center" wrapText="1"/>
    </xf>
    <xf numFmtId="164" fontId="6" fillId="3" borderId="4" xfId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4" fillId="3" borderId="3" xfId="1" applyFont="1" applyFill="1" applyBorder="1" applyAlignment="1" applyProtection="1">
      <alignment horizontal="center" vertical="center"/>
    </xf>
    <xf numFmtId="164" fontId="4" fillId="3" borderId="4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3" borderId="1" xfId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left" vertical="center" wrapText="1"/>
      <protection locked="0"/>
    </xf>
  </cellXfs>
  <cellStyles count="4">
    <cellStyle name="一般" xfId="0" builtinId="0"/>
    <cellStyle name="一般 2" xfId="3"/>
    <cellStyle name="千分位" xfId="1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view="pageBreakPreview" topLeftCell="A3" zoomScale="124" zoomScaleNormal="90" zoomScaleSheetLayoutView="124" workbookViewId="0">
      <selection activeCell="D3" sqref="D3:J3"/>
    </sheetView>
  </sheetViews>
  <sheetFormatPr defaultColWidth="9" defaultRowHeight="14.25" x14ac:dyDescent="0.25"/>
  <cols>
    <col min="1" max="10" width="11.125" style="7" customWidth="1"/>
    <col min="11" max="11" width="13.875" style="6" customWidth="1"/>
    <col min="12" max="12" width="12.875" style="6" customWidth="1"/>
    <col min="13" max="16384" width="9" style="7"/>
  </cols>
  <sheetData>
    <row r="1" spans="1:12" ht="16.5" x14ac:dyDescent="0.25">
      <c r="A1" s="104" t="s">
        <v>105</v>
      </c>
      <c r="B1" s="104"/>
      <c r="C1" s="105"/>
      <c r="D1" s="105"/>
      <c r="E1" s="105"/>
      <c r="F1" s="105"/>
      <c r="G1" s="105"/>
      <c r="H1" s="105"/>
      <c r="I1" s="105"/>
      <c r="J1" s="105"/>
      <c r="K1" s="52"/>
      <c r="L1" s="52"/>
    </row>
    <row r="2" spans="1:12" x14ac:dyDescent="0.25">
      <c r="A2" s="51"/>
      <c r="B2" s="51"/>
      <c r="C2" s="52"/>
      <c r="D2" s="52"/>
      <c r="E2" s="52"/>
      <c r="F2" s="52"/>
      <c r="G2" s="52"/>
      <c r="H2" s="52"/>
      <c r="I2" s="52"/>
      <c r="J2" s="52"/>
      <c r="K2" s="31"/>
      <c r="L2" s="31"/>
    </row>
    <row r="3" spans="1:12" ht="33" customHeight="1" x14ac:dyDescent="0.25">
      <c r="A3" s="103" t="s">
        <v>7</v>
      </c>
      <c r="B3" s="103"/>
      <c r="C3" s="103"/>
      <c r="D3" s="108"/>
      <c r="E3" s="108"/>
      <c r="F3" s="108"/>
      <c r="G3" s="108"/>
      <c r="H3" s="108"/>
      <c r="I3" s="108"/>
      <c r="J3" s="108"/>
      <c r="K3" s="14"/>
      <c r="L3" s="14"/>
    </row>
    <row r="4" spans="1:12" ht="16.5" customHeight="1" x14ac:dyDescent="0.25">
      <c r="A4" s="93" t="s">
        <v>8</v>
      </c>
      <c r="B4" s="93"/>
      <c r="C4" s="93"/>
      <c r="D4" s="93"/>
      <c r="E4" s="93"/>
      <c r="F4" s="87" t="s">
        <v>9</v>
      </c>
      <c r="G4" s="88"/>
      <c r="H4" s="88"/>
      <c r="I4" s="88"/>
      <c r="J4" s="89"/>
      <c r="K4" s="15"/>
      <c r="L4" s="32"/>
    </row>
    <row r="5" spans="1:12" ht="16.5" customHeight="1" x14ac:dyDescent="0.25">
      <c r="A5" s="28" t="s">
        <v>15</v>
      </c>
      <c r="B5" s="92" t="s">
        <v>11</v>
      </c>
      <c r="C5" s="92"/>
      <c r="D5" s="92"/>
      <c r="E5" s="92"/>
      <c r="F5" s="94">
        <f>H49</f>
        <v>0</v>
      </c>
      <c r="G5" s="95"/>
      <c r="H5" s="95"/>
      <c r="I5" s="95"/>
      <c r="J5" s="30" t="s">
        <v>10</v>
      </c>
      <c r="K5" s="15"/>
      <c r="L5" s="33"/>
    </row>
    <row r="6" spans="1:12" ht="16.5" customHeight="1" x14ac:dyDescent="0.25">
      <c r="A6" s="28" t="s">
        <v>16</v>
      </c>
      <c r="B6" s="92" t="s">
        <v>12</v>
      </c>
      <c r="C6" s="92"/>
      <c r="D6" s="92"/>
      <c r="E6" s="92"/>
      <c r="F6" s="94">
        <f>I56</f>
        <v>0</v>
      </c>
      <c r="G6" s="95"/>
      <c r="H6" s="95"/>
      <c r="I6" s="95"/>
      <c r="J6" s="30" t="s">
        <v>10</v>
      </c>
      <c r="K6" s="15"/>
      <c r="L6" s="32"/>
    </row>
    <row r="7" spans="1:12" ht="15.75" x14ac:dyDescent="0.25">
      <c r="A7" s="28" t="s">
        <v>17</v>
      </c>
      <c r="B7" s="92" t="s">
        <v>13</v>
      </c>
      <c r="C7" s="92"/>
      <c r="D7" s="92"/>
      <c r="E7" s="92"/>
      <c r="F7" s="94">
        <f>G63</f>
        <v>0</v>
      </c>
      <c r="G7" s="95"/>
      <c r="H7" s="95"/>
      <c r="I7" s="95"/>
      <c r="J7" s="30" t="s">
        <v>10</v>
      </c>
      <c r="K7" s="15"/>
      <c r="L7" s="32"/>
    </row>
    <row r="8" spans="1:12" x14ac:dyDescent="0.25">
      <c r="A8" s="92" t="s">
        <v>14</v>
      </c>
      <c r="B8" s="92"/>
      <c r="C8" s="92"/>
      <c r="D8" s="92"/>
      <c r="E8" s="92"/>
      <c r="F8" s="94">
        <f>SUM(F5:I7)</f>
        <v>0</v>
      </c>
      <c r="G8" s="95"/>
      <c r="H8" s="95"/>
      <c r="I8" s="95"/>
      <c r="J8" s="30" t="s">
        <v>10</v>
      </c>
      <c r="K8" s="3"/>
      <c r="L8" s="3"/>
    </row>
    <row r="9" spans="1:12" ht="16.5" customHeight="1" x14ac:dyDescent="0.25">
      <c r="A9" s="2"/>
      <c r="B9" s="2"/>
      <c r="C9" s="2"/>
      <c r="D9" s="2"/>
      <c r="E9" s="2"/>
      <c r="F9" s="2"/>
      <c r="G9" s="2"/>
      <c r="H9" s="2"/>
      <c r="I9" s="3"/>
      <c r="J9" s="3"/>
      <c r="K9" s="34"/>
      <c r="L9" s="34"/>
    </row>
    <row r="10" spans="1:12" ht="24" customHeight="1" x14ac:dyDescent="0.25">
      <c r="A10" s="90" t="s">
        <v>18</v>
      </c>
      <c r="B10" s="90"/>
      <c r="C10" s="90"/>
      <c r="D10" s="90"/>
      <c r="E10" s="90"/>
      <c r="F10" s="90"/>
      <c r="G10" s="90"/>
      <c r="H10" s="90"/>
      <c r="I10" s="90"/>
      <c r="J10" s="90"/>
      <c r="K10" s="35"/>
      <c r="L10" s="35"/>
    </row>
    <row r="11" spans="1:12" ht="27" customHeight="1" x14ac:dyDescent="0.25">
      <c r="A11" s="26" t="s">
        <v>19</v>
      </c>
      <c r="B11" s="91" t="s">
        <v>20</v>
      </c>
      <c r="C11" s="91"/>
      <c r="D11" s="91"/>
      <c r="E11" s="26" t="s">
        <v>21</v>
      </c>
      <c r="F11" s="4" t="s">
        <v>22</v>
      </c>
      <c r="G11" s="4" t="s">
        <v>23</v>
      </c>
      <c r="H11" s="4" t="s">
        <v>24</v>
      </c>
      <c r="I11" s="4" t="s">
        <v>25</v>
      </c>
      <c r="J11" s="4" t="s">
        <v>26</v>
      </c>
      <c r="K11" s="36"/>
      <c r="L11" s="36"/>
    </row>
    <row r="12" spans="1:12" ht="14.25" customHeight="1" x14ac:dyDescent="0.25">
      <c r="A12" s="91" t="s">
        <v>27</v>
      </c>
      <c r="B12" s="91"/>
      <c r="C12" s="91"/>
      <c r="D12" s="91"/>
      <c r="E12" s="91"/>
      <c r="F12" s="91"/>
      <c r="G12" s="91"/>
      <c r="H12" s="91"/>
      <c r="I12" s="91"/>
      <c r="J12" s="91"/>
      <c r="K12" s="37"/>
      <c r="L12" s="12"/>
    </row>
    <row r="13" spans="1:12" x14ac:dyDescent="0.25">
      <c r="A13" s="25">
        <v>1</v>
      </c>
      <c r="B13" s="96" t="s">
        <v>28</v>
      </c>
      <c r="C13" s="96"/>
      <c r="D13" s="96"/>
      <c r="E13" s="26">
        <v>1</v>
      </c>
      <c r="F13" s="18">
        <v>24</v>
      </c>
      <c r="G13" s="4" t="s">
        <v>29</v>
      </c>
      <c r="H13" s="4">
        <v>36</v>
      </c>
      <c r="I13" s="17"/>
      <c r="J13" s="13">
        <f>H13*I13</f>
        <v>0</v>
      </c>
      <c r="K13" s="37"/>
      <c r="L13" s="12"/>
    </row>
    <row r="14" spans="1:12" x14ac:dyDescent="0.25">
      <c r="A14" s="25">
        <v>2</v>
      </c>
      <c r="B14" s="53" t="s">
        <v>28</v>
      </c>
      <c r="C14" s="53"/>
      <c r="D14" s="53"/>
      <c r="E14" s="27">
        <v>2</v>
      </c>
      <c r="F14" s="18">
        <v>24</v>
      </c>
      <c r="G14" s="4" t="s">
        <v>29</v>
      </c>
      <c r="H14" s="4">
        <v>36</v>
      </c>
      <c r="I14" s="17"/>
      <c r="J14" s="13">
        <f t="shared" ref="J14:J19" si="0">H14*I14</f>
        <v>0</v>
      </c>
      <c r="K14" s="37"/>
      <c r="L14" s="12"/>
    </row>
    <row r="15" spans="1:12" ht="16.5" customHeight="1" x14ac:dyDescent="0.25">
      <c r="A15" s="25">
        <v>11</v>
      </c>
      <c r="B15" s="53" t="s">
        <v>28</v>
      </c>
      <c r="C15" s="53"/>
      <c r="D15" s="53"/>
      <c r="E15" s="27">
        <v>1</v>
      </c>
      <c r="F15" s="18">
        <v>24</v>
      </c>
      <c r="G15" s="4" t="s">
        <v>29</v>
      </c>
      <c r="H15" s="4">
        <v>36</v>
      </c>
      <c r="I15" s="17"/>
      <c r="J15" s="13">
        <f t="shared" si="0"/>
        <v>0</v>
      </c>
      <c r="K15" s="37"/>
      <c r="L15" s="12"/>
    </row>
    <row r="16" spans="1:12" x14ac:dyDescent="0.25">
      <c r="A16" s="25">
        <v>13</v>
      </c>
      <c r="B16" s="97" t="s">
        <v>3</v>
      </c>
      <c r="C16" s="97"/>
      <c r="D16" s="97"/>
      <c r="E16" s="26">
        <v>1</v>
      </c>
      <c r="F16" s="19">
        <v>12</v>
      </c>
      <c r="G16" s="4" t="s">
        <v>29</v>
      </c>
      <c r="H16" s="4">
        <v>36</v>
      </c>
      <c r="I16" s="17"/>
      <c r="J16" s="13">
        <f t="shared" si="0"/>
        <v>0</v>
      </c>
      <c r="K16" s="37"/>
      <c r="L16" s="12"/>
    </row>
    <row r="17" spans="1:12" x14ac:dyDescent="0.25">
      <c r="A17" s="90">
        <v>14</v>
      </c>
      <c r="B17" s="53" t="s">
        <v>0</v>
      </c>
      <c r="C17" s="53"/>
      <c r="D17" s="53"/>
      <c r="E17" s="26">
        <v>1</v>
      </c>
      <c r="F17" s="18">
        <v>13</v>
      </c>
      <c r="G17" s="4" t="s">
        <v>29</v>
      </c>
      <c r="H17" s="4">
        <v>36</v>
      </c>
      <c r="I17" s="17"/>
      <c r="J17" s="13">
        <f t="shared" si="0"/>
        <v>0</v>
      </c>
      <c r="K17" s="37"/>
      <c r="L17" s="12"/>
    </row>
    <row r="18" spans="1:12" x14ac:dyDescent="0.25">
      <c r="A18" s="90"/>
      <c r="B18" s="53" t="s">
        <v>2</v>
      </c>
      <c r="C18" s="53"/>
      <c r="D18" s="53"/>
      <c r="E18" s="27">
        <v>1</v>
      </c>
      <c r="F18" s="18">
        <v>3</v>
      </c>
      <c r="G18" s="4" t="s">
        <v>29</v>
      </c>
      <c r="H18" s="4">
        <v>36</v>
      </c>
      <c r="I18" s="17"/>
      <c r="J18" s="13">
        <f t="shared" si="0"/>
        <v>0</v>
      </c>
      <c r="K18" s="37"/>
      <c r="L18" s="12"/>
    </row>
    <row r="19" spans="1:12" ht="14.25" customHeight="1" x14ac:dyDescent="0.25">
      <c r="A19" s="25">
        <v>15</v>
      </c>
      <c r="B19" s="53" t="s">
        <v>1</v>
      </c>
      <c r="C19" s="53"/>
      <c r="D19" s="53"/>
      <c r="E19" s="26">
        <v>2</v>
      </c>
      <c r="F19" s="18">
        <v>8</v>
      </c>
      <c r="G19" s="4" t="s">
        <v>29</v>
      </c>
      <c r="H19" s="4">
        <v>36</v>
      </c>
      <c r="I19" s="17"/>
      <c r="J19" s="13">
        <f t="shared" si="0"/>
        <v>0</v>
      </c>
      <c r="K19" s="38"/>
      <c r="L19" s="38"/>
    </row>
    <row r="20" spans="1:12" x14ac:dyDescent="0.25">
      <c r="A20" s="81" t="s">
        <v>30</v>
      </c>
      <c r="B20" s="81"/>
      <c r="C20" s="81"/>
      <c r="D20" s="81"/>
      <c r="E20" s="81"/>
      <c r="F20" s="81"/>
      <c r="G20" s="81"/>
      <c r="H20" s="81"/>
      <c r="I20" s="81"/>
      <c r="J20" s="81"/>
      <c r="K20" s="37"/>
      <c r="L20" s="12"/>
    </row>
    <row r="21" spans="1:12" x14ac:dyDescent="0.25">
      <c r="A21" s="90">
        <v>2</v>
      </c>
      <c r="B21" s="72" t="s">
        <v>31</v>
      </c>
      <c r="C21" s="72"/>
      <c r="D21" s="72"/>
      <c r="E21" s="98">
        <v>1</v>
      </c>
      <c r="F21" s="18">
        <v>7.25</v>
      </c>
      <c r="G21" s="4" t="s">
        <v>29</v>
      </c>
      <c r="H21" s="4">
        <v>36</v>
      </c>
      <c r="I21" s="17"/>
      <c r="J21" s="13">
        <f t="shared" ref="J21:J48" si="1">H21*I21</f>
        <v>0</v>
      </c>
      <c r="K21" s="37"/>
      <c r="L21" s="12"/>
    </row>
    <row r="22" spans="1:12" x14ac:dyDescent="0.25">
      <c r="A22" s="90"/>
      <c r="B22" s="72" t="s">
        <v>32</v>
      </c>
      <c r="C22" s="72"/>
      <c r="D22" s="72"/>
      <c r="E22" s="98"/>
      <c r="F22" s="18">
        <v>7</v>
      </c>
      <c r="G22" s="4" t="s">
        <v>29</v>
      </c>
      <c r="H22" s="4">
        <v>36</v>
      </c>
      <c r="I22" s="17"/>
      <c r="J22" s="13">
        <f t="shared" si="1"/>
        <v>0</v>
      </c>
      <c r="K22" s="37"/>
      <c r="L22" s="12"/>
    </row>
    <row r="23" spans="1:12" x14ac:dyDescent="0.25">
      <c r="A23" s="90">
        <v>3</v>
      </c>
      <c r="B23" s="72" t="s">
        <v>33</v>
      </c>
      <c r="C23" s="72"/>
      <c r="D23" s="72"/>
      <c r="E23" s="91">
        <v>1</v>
      </c>
      <c r="F23" s="19">
        <v>7.75</v>
      </c>
      <c r="G23" s="4" t="s">
        <v>29</v>
      </c>
      <c r="H23" s="4">
        <v>36</v>
      </c>
      <c r="I23" s="17"/>
      <c r="J23" s="13">
        <f t="shared" si="1"/>
        <v>0</v>
      </c>
      <c r="K23" s="37"/>
      <c r="L23" s="12"/>
    </row>
    <row r="24" spans="1:12" x14ac:dyDescent="0.25">
      <c r="A24" s="90"/>
      <c r="B24" s="72" t="s">
        <v>40</v>
      </c>
      <c r="C24" s="72"/>
      <c r="D24" s="72"/>
      <c r="E24" s="91"/>
      <c r="F24" s="19">
        <v>8.5</v>
      </c>
      <c r="G24" s="4" t="s">
        <v>29</v>
      </c>
      <c r="H24" s="4">
        <v>36</v>
      </c>
      <c r="I24" s="17"/>
      <c r="J24" s="13">
        <f t="shared" si="1"/>
        <v>0</v>
      </c>
      <c r="K24" s="37"/>
      <c r="L24" s="12"/>
    </row>
    <row r="25" spans="1:12" x14ac:dyDescent="0.25">
      <c r="A25" s="90"/>
      <c r="B25" s="72" t="s">
        <v>34</v>
      </c>
      <c r="C25" s="72"/>
      <c r="D25" s="72"/>
      <c r="E25" s="91">
        <v>1</v>
      </c>
      <c r="F25" s="18">
        <v>7.25</v>
      </c>
      <c r="G25" s="4" t="s">
        <v>29</v>
      </c>
      <c r="H25" s="4">
        <v>36</v>
      </c>
      <c r="I25" s="17"/>
      <c r="J25" s="13">
        <f t="shared" si="1"/>
        <v>0</v>
      </c>
      <c r="K25" s="37"/>
      <c r="L25" s="12"/>
    </row>
    <row r="26" spans="1:12" x14ac:dyDescent="0.25">
      <c r="A26" s="90"/>
      <c r="B26" s="72" t="s">
        <v>41</v>
      </c>
      <c r="C26" s="72"/>
      <c r="D26" s="72"/>
      <c r="E26" s="91"/>
      <c r="F26" s="18">
        <v>7</v>
      </c>
      <c r="G26" s="4" t="s">
        <v>29</v>
      </c>
      <c r="H26" s="4">
        <v>36</v>
      </c>
      <c r="I26" s="17"/>
      <c r="J26" s="13">
        <f t="shared" si="1"/>
        <v>0</v>
      </c>
      <c r="K26" s="37"/>
      <c r="L26" s="12"/>
    </row>
    <row r="27" spans="1:12" x14ac:dyDescent="0.25">
      <c r="A27" s="90"/>
      <c r="B27" s="72" t="s">
        <v>35</v>
      </c>
      <c r="C27" s="72"/>
      <c r="D27" s="72"/>
      <c r="E27" s="26">
        <v>1</v>
      </c>
      <c r="F27" s="18">
        <v>2.25</v>
      </c>
      <c r="G27" s="4" t="s">
        <v>29</v>
      </c>
      <c r="H27" s="4">
        <v>36</v>
      </c>
      <c r="I27" s="17"/>
      <c r="J27" s="13">
        <f t="shared" si="1"/>
        <v>0</v>
      </c>
      <c r="K27" s="37"/>
      <c r="L27" s="12"/>
    </row>
    <row r="28" spans="1:12" x14ac:dyDescent="0.25">
      <c r="A28" s="90"/>
      <c r="B28" s="72" t="s">
        <v>42</v>
      </c>
      <c r="C28" s="72"/>
      <c r="D28" s="72"/>
      <c r="E28" s="26">
        <v>1</v>
      </c>
      <c r="F28" s="18">
        <v>4</v>
      </c>
      <c r="G28" s="4" t="s">
        <v>29</v>
      </c>
      <c r="H28" s="4">
        <v>36</v>
      </c>
      <c r="I28" s="17"/>
      <c r="J28" s="13">
        <f t="shared" si="1"/>
        <v>0</v>
      </c>
      <c r="K28" s="37"/>
      <c r="L28" s="12"/>
    </row>
    <row r="29" spans="1:12" x14ac:dyDescent="0.25">
      <c r="A29" s="90">
        <v>4</v>
      </c>
      <c r="B29" s="72" t="s">
        <v>37</v>
      </c>
      <c r="C29" s="72"/>
      <c r="D29" s="72"/>
      <c r="E29" s="26">
        <v>2</v>
      </c>
      <c r="F29" s="18">
        <v>12</v>
      </c>
      <c r="G29" s="4" t="s">
        <v>29</v>
      </c>
      <c r="H29" s="4">
        <v>36</v>
      </c>
      <c r="I29" s="17"/>
      <c r="J29" s="13">
        <f t="shared" si="1"/>
        <v>0</v>
      </c>
      <c r="K29" s="37"/>
      <c r="L29" s="12"/>
    </row>
    <row r="30" spans="1:12" x14ac:dyDescent="0.25">
      <c r="A30" s="90"/>
      <c r="B30" s="72" t="s">
        <v>106</v>
      </c>
      <c r="C30" s="72"/>
      <c r="D30" s="72"/>
      <c r="E30" s="26">
        <v>2</v>
      </c>
      <c r="F30" s="18">
        <v>5</v>
      </c>
      <c r="G30" s="4" t="s">
        <v>29</v>
      </c>
      <c r="H30" s="4">
        <v>36</v>
      </c>
      <c r="I30" s="17"/>
      <c r="J30" s="13">
        <f t="shared" si="1"/>
        <v>0</v>
      </c>
      <c r="K30" s="37"/>
      <c r="L30" s="12"/>
    </row>
    <row r="31" spans="1:12" x14ac:dyDescent="0.25">
      <c r="A31" s="90">
        <v>5</v>
      </c>
      <c r="B31" s="72" t="s">
        <v>36</v>
      </c>
      <c r="C31" s="72"/>
      <c r="D31" s="72"/>
      <c r="E31" s="26">
        <v>1</v>
      </c>
      <c r="F31" s="18">
        <v>10.5</v>
      </c>
      <c r="G31" s="4" t="s">
        <v>29</v>
      </c>
      <c r="H31" s="4">
        <v>36</v>
      </c>
      <c r="I31" s="17"/>
      <c r="J31" s="13">
        <f t="shared" si="1"/>
        <v>0</v>
      </c>
      <c r="K31" s="37"/>
      <c r="L31" s="12"/>
    </row>
    <row r="32" spans="1:12" x14ac:dyDescent="0.25">
      <c r="A32" s="90"/>
      <c r="B32" s="72" t="s">
        <v>43</v>
      </c>
      <c r="C32" s="72"/>
      <c r="D32" s="72"/>
      <c r="E32" s="26">
        <v>1</v>
      </c>
      <c r="F32" s="18">
        <v>4</v>
      </c>
      <c r="G32" s="4" t="s">
        <v>29</v>
      </c>
      <c r="H32" s="4">
        <v>36</v>
      </c>
      <c r="I32" s="17"/>
      <c r="J32" s="13">
        <f t="shared" si="1"/>
        <v>0</v>
      </c>
      <c r="K32" s="37"/>
      <c r="L32" s="12"/>
    </row>
    <row r="33" spans="1:12" x14ac:dyDescent="0.25">
      <c r="A33" s="90">
        <v>6</v>
      </c>
      <c r="B33" s="72" t="s">
        <v>38</v>
      </c>
      <c r="C33" s="72"/>
      <c r="D33" s="72"/>
      <c r="E33" s="26">
        <v>1</v>
      </c>
      <c r="F33" s="18">
        <v>14</v>
      </c>
      <c r="G33" s="4" t="s">
        <v>29</v>
      </c>
      <c r="H33" s="4">
        <v>36</v>
      </c>
      <c r="I33" s="17"/>
      <c r="J33" s="13">
        <f t="shared" si="1"/>
        <v>0</v>
      </c>
      <c r="K33" s="37"/>
      <c r="L33" s="12"/>
    </row>
    <row r="34" spans="1:12" x14ac:dyDescent="0.25">
      <c r="A34" s="90"/>
      <c r="B34" s="72" t="s">
        <v>44</v>
      </c>
      <c r="C34" s="72"/>
      <c r="D34" s="72"/>
      <c r="E34" s="26">
        <v>1</v>
      </c>
      <c r="F34" s="18">
        <v>8</v>
      </c>
      <c r="G34" s="4" t="s">
        <v>29</v>
      </c>
      <c r="H34" s="4">
        <v>36</v>
      </c>
      <c r="I34" s="17"/>
      <c r="J34" s="13">
        <f t="shared" si="1"/>
        <v>0</v>
      </c>
      <c r="K34" s="37"/>
      <c r="L34" s="12"/>
    </row>
    <row r="35" spans="1:12" x14ac:dyDescent="0.25">
      <c r="A35" s="90">
        <v>7</v>
      </c>
      <c r="B35" s="72" t="s">
        <v>39</v>
      </c>
      <c r="C35" s="72"/>
      <c r="D35" s="72"/>
      <c r="E35" s="26">
        <v>2</v>
      </c>
      <c r="F35" s="18">
        <v>10.25</v>
      </c>
      <c r="G35" s="4" t="s">
        <v>29</v>
      </c>
      <c r="H35" s="4">
        <v>36</v>
      </c>
      <c r="I35" s="17"/>
      <c r="J35" s="13">
        <f t="shared" si="1"/>
        <v>0</v>
      </c>
      <c r="K35" s="37"/>
      <c r="L35" s="12"/>
    </row>
    <row r="36" spans="1:12" x14ac:dyDescent="0.25">
      <c r="A36" s="90"/>
      <c r="B36" s="72" t="s">
        <v>45</v>
      </c>
      <c r="C36" s="72"/>
      <c r="D36" s="72"/>
      <c r="E36" s="26">
        <v>1</v>
      </c>
      <c r="F36" s="18">
        <v>4</v>
      </c>
      <c r="G36" s="4" t="s">
        <v>29</v>
      </c>
      <c r="H36" s="4">
        <v>36</v>
      </c>
      <c r="I36" s="17"/>
      <c r="J36" s="13">
        <f t="shared" si="1"/>
        <v>0</v>
      </c>
      <c r="K36" s="37"/>
      <c r="L36" s="12"/>
    </row>
    <row r="37" spans="1:12" x14ac:dyDescent="0.25">
      <c r="A37" s="90">
        <v>8</v>
      </c>
      <c r="B37" s="72" t="s">
        <v>36</v>
      </c>
      <c r="C37" s="72"/>
      <c r="D37" s="72"/>
      <c r="E37" s="26">
        <v>3</v>
      </c>
      <c r="F37" s="18">
        <v>10.5</v>
      </c>
      <c r="G37" s="4" t="s">
        <v>29</v>
      </c>
      <c r="H37" s="4">
        <v>36</v>
      </c>
      <c r="I37" s="17"/>
      <c r="J37" s="13">
        <f t="shared" si="1"/>
        <v>0</v>
      </c>
      <c r="K37" s="37"/>
      <c r="L37" s="12"/>
    </row>
    <row r="38" spans="1:12" x14ac:dyDescent="0.25">
      <c r="A38" s="90"/>
      <c r="B38" s="72" t="s">
        <v>46</v>
      </c>
      <c r="C38" s="72"/>
      <c r="D38" s="72"/>
      <c r="E38" s="26">
        <v>1</v>
      </c>
      <c r="F38" s="18">
        <v>3</v>
      </c>
      <c r="G38" s="4" t="s">
        <v>29</v>
      </c>
      <c r="H38" s="4">
        <v>36</v>
      </c>
      <c r="I38" s="17"/>
      <c r="J38" s="13">
        <f t="shared" si="1"/>
        <v>0</v>
      </c>
      <c r="K38" s="37"/>
      <c r="L38" s="12"/>
    </row>
    <row r="39" spans="1:12" x14ac:dyDescent="0.25">
      <c r="A39" s="25">
        <v>9</v>
      </c>
      <c r="B39" s="72" t="s">
        <v>36</v>
      </c>
      <c r="C39" s="72"/>
      <c r="D39" s="72"/>
      <c r="E39" s="26">
        <v>2</v>
      </c>
      <c r="F39" s="18">
        <v>10.5</v>
      </c>
      <c r="G39" s="4" t="s">
        <v>29</v>
      </c>
      <c r="H39" s="4">
        <v>36</v>
      </c>
      <c r="I39" s="17"/>
      <c r="J39" s="13">
        <f>H39*I39</f>
        <v>0</v>
      </c>
      <c r="K39" s="37"/>
      <c r="L39" s="12"/>
    </row>
    <row r="40" spans="1:12" x14ac:dyDescent="0.25">
      <c r="A40" s="25">
        <v>10</v>
      </c>
      <c r="B40" s="72" t="s">
        <v>36</v>
      </c>
      <c r="C40" s="72"/>
      <c r="D40" s="72"/>
      <c r="E40" s="26">
        <v>1</v>
      </c>
      <c r="F40" s="18">
        <v>10.5</v>
      </c>
      <c r="G40" s="4" t="s">
        <v>29</v>
      </c>
      <c r="H40" s="4">
        <v>36</v>
      </c>
      <c r="I40" s="17"/>
      <c r="J40" s="13">
        <f t="shared" si="1"/>
        <v>0</v>
      </c>
      <c r="K40" s="37"/>
      <c r="L40" s="12"/>
    </row>
    <row r="41" spans="1:12" x14ac:dyDescent="0.25">
      <c r="A41" s="25">
        <v>11</v>
      </c>
      <c r="B41" s="72" t="s">
        <v>56</v>
      </c>
      <c r="C41" s="72"/>
      <c r="D41" s="72"/>
      <c r="E41" s="26">
        <v>1</v>
      </c>
      <c r="F41" s="18">
        <v>9</v>
      </c>
      <c r="G41" s="4" t="s">
        <v>29</v>
      </c>
      <c r="H41" s="4">
        <v>36</v>
      </c>
      <c r="I41" s="17"/>
      <c r="J41" s="13">
        <f t="shared" si="1"/>
        <v>0</v>
      </c>
      <c r="K41" s="37"/>
      <c r="L41" s="12"/>
    </row>
    <row r="42" spans="1:12" x14ac:dyDescent="0.25">
      <c r="A42" s="90">
        <v>12</v>
      </c>
      <c r="B42" s="72" t="s">
        <v>57</v>
      </c>
      <c r="C42" s="72"/>
      <c r="D42" s="72"/>
      <c r="E42" s="26">
        <v>3</v>
      </c>
      <c r="F42" s="18">
        <v>9.5</v>
      </c>
      <c r="G42" s="4" t="s">
        <v>29</v>
      </c>
      <c r="H42" s="4">
        <v>36</v>
      </c>
      <c r="I42" s="17"/>
      <c r="J42" s="13">
        <f t="shared" si="1"/>
        <v>0</v>
      </c>
      <c r="K42" s="37"/>
      <c r="L42" s="12"/>
    </row>
    <row r="43" spans="1:12" x14ac:dyDescent="0.25">
      <c r="A43" s="90"/>
      <c r="B43" s="99" t="s">
        <v>115</v>
      </c>
      <c r="C43" s="99"/>
      <c r="D43" s="99"/>
      <c r="E43" s="20">
        <v>1</v>
      </c>
      <c r="F43" s="21">
        <v>4.5</v>
      </c>
      <c r="G43" s="4" t="s">
        <v>29</v>
      </c>
      <c r="H43" s="4">
        <v>36</v>
      </c>
      <c r="I43" s="17"/>
      <c r="J43" s="13">
        <f t="shared" si="1"/>
        <v>0</v>
      </c>
      <c r="K43" s="37"/>
      <c r="L43" s="12"/>
    </row>
    <row r="44" spans="1:12" x14ac:dyDescent="0.25">
      <c r="A44" s="25">
        <v>13</v>
      </c>
      <c r="B44" s="72" t="s">
        <v>58</v>
      </c>
      <c r="C44" s="72"/>
      <c r="D44" s="72"/>
      <c r="E44" s="26">
        <v>1</v>
      </c>
      <c r="F44" s="18">
        <v>10</v>
      </c>
      <c r="G44" s="4" t="s">
        <v>29</v>
      </c>
      <c r="H44" s="4">
        <v>36</v>
      </c>
      <c r="I44" s="17"/>
      <c r="J44" s="13">
        <f t="shared" si="1"/>
        <v>0</v>
      </c>
      <c r="K44" s="37"/>
      <c r="L44" s="12"/>
    </row>
    <row r="45" spans="1:12" x14ac:dyDescent="0.25">
      <c r="A45" s="25">
        <v>15</v>
      </c>
      <c r="B45" s="72" t="s">
        <v>59</v>
      </c>
      <c r="C45" s="72"/>
      <c r="D45" s="72"/>
      <c r="E45" s="26">
        <v>1</v>
      </c>
      <c r="F45" s="18">
        <v>1.5</v>
      </c>
      <c r="G45" s="4" t="s">
        <v>29</v>
      </c>
      <c r="H45" s="4">
        <v>36</v>
      </c>
      <c r="I45" s="17"/>
      <c r="J45" s="13">
        <f t="shared" si="1"/>
        <v>0</v>
      </c>
      <c r="K45" s="37"/>
      <c r="L45" s="12"/>
    </row>
    <row r="46" spans="1:12" x14ac:dyDescent="0.25">
      <c r="A46" s="25">
        <v>16</v>
      </c>
      <c r="B46" s="72" t="s">
        <v>47</v>
      </c>
      <c r="C46" s="72"/>
      <c r="D46" s="72"/>
      <c r="E46" s="26">
        <v>1</v>
      </c>
      <c r="F46" s="18">
        <v>3</v>
      </c>
      <c r="G46" s="4" t="s">
        <v>29</v>
      </c>
      <c r="H46" s="4">
        <v>36</v>
      </c>
      <c r="I46" s="17"/>
      <c r="J46" s="13">
        <f t="shared" si="1"/>
        <v>0</v>
      </c>
      <c r="K46" s="37"/>
      <c r="L46" s="12"/>
    </row>
    <row r="47" spans="1:12" x14ac:dyDescent="0.25">
      <c r="A47" s="90">
        <v>17</v>
      </c>
      <c r="B47" s="72" t="s">
        <v>107</v>
      </c>
      <c r="C47" s="72"/>
      <c r="D47" s="72"/>
      <c r="E47" s="26">
        <v>1</v>
      </c>
      <c r="F47" s="19">
        <v>10</v>
      </c>
      <c r="G47" s="4" t="s">
        <v>29</v>
      </c>
      <c r="H47" s="4">
        <v>36</v>
      </c>
      <c r="I47" s="17"/>
      <c r="J47" s="13">
        <f t="shared" si="1"/>
        <v>0</v>
      </c>
      <c r="K47" s="37"/>
      <c r="L47" s="12"/>
    </row>
    <row r="48" spans="1:12" x14ac:dyDescent="0.25">
      <c r="A48" s="90"/>
      <c r="B48" s="72" t="s">
        <v>108</v>
      </c>
      <c r="C48" s="72"/>
      <c r="D48" s="72"/>
      <c r="E48" s="26">
        <v>1</v>
      </c>
      <c r="F48" s="19">
        <v>11</v>
      </c>
      <c r="G48" s="4" t="s">
        <v>29</v>
      </c>
      <c r="H48" s="4">
        <v>36</v>
      </c>
      <c r="I48" s="17"/>
      <c r="J48" s="13">
        <f t="shared" si="1"/>
        <v>0</v>
      </c>
      <c r="K48" s="12"/>
      <c r="L48" s="12"/>
    </row>
    <row r="49" spans="1:13" x14ac:dyDescent="0.25">
      <c r="A49" s="66" t="s">
        <v>60</v>
      </c>
      <c r="B49" s="66"/>
      <c r="C49" s="66"/>
      <c r="D49" s="66"/>
      <c r="E49" s="66"/>
      <c r="F49" s="66"/>
      <c r="G49" s="66"/>
      <c r="H49" s="86">
        <f>SUM(J13:J19)+SUM(J21:J48)</f>
        <v>0</v>
      </c>
      <c r="I49" s="86"/>
      <c r="J49" s="86"/>
      <c r="K49" s="12"/>
      <c r="L49" s="12"/>
    </row>
    <row r="50" spans="1:13" x14ac:dyDescent="0.25">
      <c r="A50" s="66" t="s">
        <v>63</v>
      </c>
      <c r="B50" s="66"/>
      <c r="C50" s="66"/>
      <c r="D50" s="66"/>
      <c r="E50" s="66"/>
      <c r="F50" s="66"/>
      <c r="G50" s="66"/>
      <c r="H50" s="86">
        <f>ROUND(H49/323255,1)</f>
        <v>0</v>
      </c>
      <c r="I50" s="86"/>
      <c r="J50" s="86"/>
      <c r="K50" s="5"/>
      <c r="L50" s="5"/>
    </row>
    <row r="51" spans="1:13" ht="16.5" customHeight="1" x14ac:dyDescent="0.25">
      <c r="A51" s="40"/>
      <c r="B51" s="40"/>
      <c r="C51" s="40"/>
      <c r="D51" s="40"/>
      <c r="E51" s="40"/>
      <c r="F51" s="40"/>
      <c r="G51" s="40"/>
      <c r="H51" s="5"/>
      <c r="I51" s="5"/>
      <c r="J51" s="5"/>
      <c r="K51" s="34"/>
      <c r="L51" s="34"/>
    </row>
    <row r="52" spans="1:13" ht="24.75" customHeight="1" x14ac:dyDescent="0.25">
      <c r="A52" s="78" t="s">
        <v>112</v>
      </c>
      <c r="B52" s="79"/>
      <c r="C52" s="79"/>
      <c r="D52" s="79"/>
      <c r="E52" s="79"/>
      <c r="F52" s="79"/>
      <c r="G52" s="79"/>
      <c r="H52" s="79"/>
      <c r="I52" s="79"/>
      <c r="J52" s="80"/>
      <c r="K52" s="36"/>
      <c r="L52" s="36"/>
    </row>
    <row r="53" spans="1:13" ht="24.75" customHeight="1" x14ac:dyDescent="0.25">
      <c r="A53" s="81" t="s">
        <v>109</v>
      </c>
      <c r="B53" s="81"/>
      <c r="C53" s="65" t="s">
        <v>124</v>
      </c>
      <c r="D53" s="82"/>
      <c r="E53" s="65" t="s">
        <v>110</v>
      </c>
      <c r="F53" s="82"/>
      <c r="G53" s="65" t="s">
        <v>111</v>
      </c>
      <c r="H53" s="82"/>
      <c r="I53" s="65" t="s">
        <v>125</v>
      </c>
      <c r="J53" s="82"/>
      <c r="K53" s="85"/>
      <c r="L53" s="85"/>
    </row>
    <row r="54" spans="1:13" ht="25.5" customHeight="1" x14ac:dyDescent="0.25">
      <c r="A54" s="81"/>
      <c r="B54" s="81"/>
      <c r="C54" s="65" t="s">
        <v>126</v>
      </c>
      <c r="D54" s="82"/>
      <c r="E54" s="83" t="s">
        <v>4</v>
      </c>
      <c r="F54" s="84"/>
      <c r="G54" s="83" t="s">
        <v>4</v>
      </c>
      <c r="H54" s="84"/>
      <c r="I54" s="76" t="s">
        <v>127</v>
      </c>
      <c r="J54" s="77"/>
      <c r="K54" s="68"/>
      <c r="L54" s="68"/>
    </row>
    <row r="55" spans="1:13" ht="16.5" customHeight="1" x14ac:dyDescent="0.25">
      <c r="A55" s="54"/>
      <c r="B55" s="54"/>
      <c r="C55" s="73">
        <f>A55*2*14</f>
        <v>0</v>
      </c>
      <c r="D55" s="74"/>
      <c r="E55" s="63">
        <f>A55*12*14</f>
        <v>0</v>
      </c>
      <c r="F55" s="75"/>
      <c r="G55" s="55">
        <f>A55*12*14</f>
        <v>0</v>
      </c>
      <c r="H55" s="55"/>
      <c r="I55" s="63">
        <f>A55*10*14</f>
        <v>0</v>
      </c>
      <c r="J55" s="64"/>
      <c r="K55" s="68"/>
      <c r="L55" s="68"/>
    </row>
    <row r="56" spans="1:13" x14ac:dyDescent="0.25">
      <c r="A56" s="60" t="s">
        <v>48</v>
      </c>
      <c r="B56" s="61"/>
      <c r="C56" s="61"/>
      <c r="D56" s="61"/>
      <c r="E56" s="61"/>
      <c r="F56" s="61"/>
      <c r="G56" s="61"/>
      <c r="H56" s="62"/>
      <c r="I56" s="63">
        <f>SUM(C55:J55)</f>
        <v>0</v>
      </c>
      <c r="J56" s="64"/>
      <c r="K56" s="1"/>
      <c r="L56" s="1"/>
    </row>
    <row r="57" spans="1:13" ht="16.5" customHeight="1" x14ac:dyDescent="0.25">
      <c r="A57" s="8"/>
      <c r="B57" s="8"/>
      <c r="C57" s="8"/>
      <c r="D57" s="8"/>
      <c r="E57" s="8"/>
      <c r="F57" s="8"/>
      <c r="G57" s="1"/>
      <c r="H57" s="1"/>
      <c r="I57" s="1"/>
      <c r="J57" s="1"/>
      <c r="K57" s="41"/>
      <c r="L57" s="41"/>
    </row>
    <row r="58" spans="1:13" ht="21.75" customHeight="1" x14ac:dyDescent="0.25">
      <c r="A58" s="90" t="s">
        <v>113</v>
      </c>
      <c r="B58" s="90"/>
      <c r="C58" s="90"/>
      <c r="D58" s="90"/>
      <c r="E58" s="90"/>
      <c r="F58" s="90"/>
      <c r="G58" s="90"/>
      <c r="H58" s="90"/>
      <c r="I58" s="90"/>
      <c r="J58" s="90"/>
      <c r="K58" s="35"/>
      <c r="L58" s="35"/>
    </row>
    <row r="59" spans="1:13" ht="24" customHeight="1" x14ac:dyDescent="0.25">
      <c r="A59" s="81" t="s">
        <v>49</v>
      </c>
      <c r="B59" s="65" t="s">
        <v>61</v>
      </c>
      <c r="C59" s="66"/>
      <c r="D59" s="66"/>
      <c r="E59" s="66"/>
      <c r="F59" s="69" t="s">
        <v>62</v>
      </c>
      <c r="G59" s="67" t="s">
        <v>114</v>
      </c>
      <c r="H59" s="67"/>
      <c r="I59" s="67"/>
      <c r="J59" s="67"/>
      <c r="K59" s="37"/>
      <c r="L59" s="42"/>
    </row>
    <row r="60" spans="1:13" ht="17.25" customHeight="1" x14ac:dyDescent="0.25">
      <c r="A60" s="81"/>
      <c r="B60" s="39" t="s">
        <v>50</v>
      </c>
      <c r="C60" s="39" t="s">
        <v>51</v>
      </c>
      <c r="D60" s="39" t="s">
        <v>53</v>
      </c>
      <c r="E60" s="39" t="s">
        <v>54</v>
      </c>
      <c r="F60" s="70"/>
      <c r="G60" s="39" t="s">
        <v>50</v>
      </c>
      <c r="H60" s="39" t="s">
        <v>51</v>
      </c>
      <c r="I60" s="39" t="s">
        <v>53</v>
      </c>
      <c r="J60" s="39" t="s">
        <v>54</v>
      </c>
      <c r="K60" s="37"/>
      <c r="L60" s="43"/>
    </row>
    <row r="61" spans="1:13" ht="16.5" customHeight="1" x14ac:dyDescent="0.25">
      <c r="A61" s="81"/>
      <c r="B61" s="39" t="s">
        <v>129</v>
      </c>
      <c r="C61" s="39" t="s">
        <v>52</v>
      </c>
      <c r="D61" s="39" t="s">
        <v>52</v>
      </c>
      <c r="E61" s="39" t="s">
        <v>128</v>
      </c>
      <c r="F61" s="71"/>
      <c r="G61" s="39" t="s">
        <v>129</v>
      </c>
      <c r="H61" s="39" t="s">
        <v>52</v>
      </c>
      <c r="I61" s="39" t="s">
        <v>52</v>
      </c>
      <c r="J61" s="39" t="s">
        <v>128</v>
      </c>
      <c r="K61" s="37"/>
      <c r="L61" s="29"/>
    </row>
    <row r="62" spans="1:13" ht="16.5" customHeight="1" x14ac:dyDescent="0.25">
      <c r="A62" s="81"/>
      <c r="B62" s="10">
        <v>1000</v>
      </c>
      <c r="C62" s="10">
        <v>6000</v>
      </c>
      <c r="D62" s="10">
        <v>6000</v>
      </c>
      <c r="E62" s="10">
        <v>5000</v>
      </c>
      <c r="F62" s="50"/>
      <c r="G62" s="11">
        <f>B62*$F$62</f>
        <v>0</v>
      </c>
      <c r="H62" s="11">
        <f>C62*F62</f>
        <v>0</v>
      </c>
      <c r="I62" s="11">
        <f>D62*F62</f>
        <v>0</v>
      </c>
      <c r="J62" s="11">
        <f>E62*F62</f>
        <v>0</v>
      </c>
      <c r="K62" s="9"/>
      <c r="L62" s="9"/>
    </row>
    <row r="63" spans="1:13" ht="15.75" customHeight="1" x14ac:dyDescent="0.25">
      <c r="A63" s="100" t="s">
        <v>55</v>
      </c>
      <c r="B63" s="100"/>
      <c r="C63" s="100"/>
      <c r="D63" s="100"/>
      <c r="E63" s="100"/>
      <c r="F63" s="100"/>
      <c r="G63" s="101">
        <f>SUM(G62:J62)</f>
        <v>0</v>
      </c>
      <c r="H63" s="101"/>
      <c r="I63" s="101"/>
      <c r="J63" s="101"/>
      <c r="K63" s="45"/>
      <c r="L63" s="45"/>
    </row>
    <row r="64" spans="1:13" s="24" customFormat="1" ht="16.5" customHeight="1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8"/>
      <c r="L64" s="48"/>
      <c r="M64" s="23"/>
    </row>
    <row r="65" spans="1:13" s="24" customFormat="1" ht="16.5" customHeight="1" x14ac:dyDescent="0.25">
      <c r="A65" s="106" t="s">
        <v>64</v>
      </c>
      <c r="B65" s="102"/>
      <c r="C65" s="102"/>
      <c r="D65" s="102"/>
      <c r="E65" s="102"/>
      <c r="F65" s="102"/>
      <c r="G65" s="102"/>
      <c r="H65" s="102"/>
      <c r="I65" s="102"/>
      <c r="J65" s="102"/>
      <c r="K65" s="48"/>
      <c r="L65" s="48"/>
      <c r="M65" s="23"/>
    </row>
    <row r="66" spans="1:13" s="24" customFormat="1" ht="16.5" customHeight="1" x14ac:dyDescent="0.25">
      <c r="A66" s="106" t="s">
        <v>65</v>
      </c>
      <c r="B66" s="102"/>
      <c r="C66" s="102"/>
      <c r="D66" s="102"/>
      <c r="E66" s="102"/>
      <c r="F66" s="102"/>
      <c r="G66" s="102"/>
      <c r="H66" s="102"/>
      <c r="I66" s="102"/>
      <c r="J66" s="102"/>
      <c r="K66" s="48"/>
      <c r="L66" s="48"/>
      <c r="M66" s="23"/>
    </row>
    <row r="67" spans="1:13" ht="17.25" customHeight="1" x14ac:dyDescent="0.25">
      <c r="A67" s="106" t="s">
        <v>66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6"/>
      <c r="L67" s="16"/>
      <c r="M67" s="22"/>
    </row>
    <row r="68" spans="1:13" ht="54.75" customHeight="1" x14ac:dyDescent="0.25">
      <c r="A68" s="59" t="s">
        <v>116</v>
      </c>
      <c r="B68" s="59"/>
      <c r="C68" s="59"/>
      <c r="D68" s="59"/>
      <c r="E68" s="59"/>
      <c r="F68" s="59"/>
      <c r="G68" s="59"/>
      <c r="H68" s="59"/>
      <c r="I68" s="59"/>
      <c r="J68" s="59"/>
      <c r="K68" s="47"/>
      <c r="L68" s="47"/>
      <c r="M68" s="22"/>
    </row>
    <row r="69" spans="1:13" ht="22.5" customHeight="1" x14ac:dyDescent="0.25">
      <c r="A69" s="59" t="s">
        <v>67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6"/>
      <c r="L69" s="16"/>
      <c r="M69" s="22"/>
    </row>
    <row r="70" spans="1:13" ht="45" customHeight="1" x14ac:dyDescent="0.25">
      <c r="A70" s="59" t="s">
        <v>68</v>
      </c>
      <c r="B70" s="59"/>
      <c r="C70" s="59"/>
      <c r="D70" s="59"/>
      <c r="E70" s="59"/>
      <c r="F70" s="59"/>
      <c r="G70" s="59"/>
      <c r="H70" s="59"/>
      <c r="I70" s="59"/>
      <c r="J70" s="59"/>
      <c r="K70" s="16"/>
      <c r="L70" s="16"/>
      <c r="M70" s="22"/>
    </row>
    <row r="71" spans="1:13" ht="39.75" customHeight="1" x14ac:dyDescent="0.25">
      <c r="A71" s="59" t="s">
        <v>69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48"/>
      <c r="L71" s="48"/>
      <c r="M71" s="22"/>
    </row>
    <row r="72" spans="1:13" ht="37.5" customHeight="1" x14ac:dyDescent="0.25">
      <c r="A72" s="59" t="s">
        <v>117</v>
      </c>
      <c r="B72" s="102"/>
      <c r="C72" s="102"/>
      <c r="D72" s="102"/>
      <c r="E72" s="102"/>
      <c r="F72" s="102"/>
      <c r="G72" s="102"/>
      <c r="H72" s="102"/>
      <c r="I72" s="102"/>
      <c r="J72" s="102"/>
      <c r="K72" s="48"/>
      <c r="L72" s="48"/>
      <c r="M72" s="22"/>
    </row>
    <row r="73" spans="1:13" ht="25.5" customHeight="1" x14ac:dyDescent="0.25">
      <c r="A73" s="59" t="s">
        <v>70</v>
      </c>
      <c r="B73" s="59"/>
      <c r="C73" s="59"/>
      <c r="D73" s="59"/>
      <c r="E73" s="59"/>
      <c r="F73" s="59"/>
      <c r="G73" s="59"/>
      <c r="H73" s="59"/>
      <c r="I73" s="59"/>
      <c r="J73" s="59"/>
      <c r="K73" s="36"/>
      <c r="L73" s="44"/>
    </row>
    <row r="74" spans="1:13" ht="16.5" customHeight="1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36"/>
      <c r="L74" s="44"/>
    </row>
    <row r="75" spans="1:13" ht="20.25" customHeight="1" x14ac:dyDescent="0.25">
      <c r="A75" s="46" t="s">
        <v>19</v>
      </c>
      <c r="B75" s="107" t="s">
        <v>100</v>
      </c>
      <c r="C75" s="107"/>
      <c r="D75" s="107"/>
      <c r="E75" s="107"/>
      <c r="F75" s="56" t="s">
        <v>101</v>
      </c>
      <c r="G75" s="57"/>
      <c r="H75" s="57"/>
      <c r="I75" s="57"/>
      <c r="J75" s="58"/>
      <c r="K75" s="36"/>
      <c r="L75" s="44"/>
    </row>
    <row r="76" spans="1:13" ht="16.5" customHeight="1" x14ac:dyDescent="0.25">
      <c r="A76" s="26">
        <v>1</v>
      </c>
      <c r="B76" s="53" t="s">
        <v>72</v>
      </c>
      <c r="C76" s="53"/>
      <c r="D76" s="53"/>
      <c r="E76" s="53"/>
      <c r="F76" s="53" t="s">
        <v>73</v>
      </c>
      <c r="G76" s="53"/>
      <c r="H76" s="53"/>
      <c r="I76" s="53"/>
      <c r="J76" s="53"/>
      <c r="K76" s="36"/>
      <c r="L76" s="44"/>
    </row>
    <row r="77" spans="1:13" ht="24.75" customHeight="1" x14ac:dyDescent="0.25">
      <c r="A77" s="26">
        <v>2</v>
      </c>
      <c r="B77" s="53" t="s">
        <v>74</v>
      </c>
      <c r="C77" s="53"/>
      <c r="D77" s="53"/>
      <c r="E77" s="53"/>
      <c r="F77" s="53" t="s">
        <v>76</v>
      </c>
      <c r="G77" s="53"/>
      <c r="H77" s="53"/>
      <c r="I77" s="53"/>
      <c r="J77" s="53"/>
      <c r="K77" s="36"/>
      <c r="L77" s="44"/>
    </row>
    <row r="78" spans="1:13" ht="28.5" customHeight="1" x14ac:dyDescent="0.25">
      <c r="A78" s="26">
        <v>3</v>
      </c>
      <c r="B78" s="53" t="s">
        <v>75</v>
      </c>
      <c r="C78" s="53"/>
      <c r="D78" s="53"/>
      <c r="E78" s="53"/>
      <c r="F78" s="53" t="s">
        <v>77</v>
      </c>
      <c r="G78" s="53"/>
      <c r="H78" s="53"/>
      <c r="I78" s="53"/>
      <c r="J78" s="53"/>
      <c r="K78" s="36"/>
      <c r="L78" s="44"/>
    </row>
    <row r="79" spans="1:13" ht="27" customHeight="1" x14ac:dyDescent="0.25">
      <c r="A79" s="26">
        <v>4</v>
      </c>
      <c r="B79" s="53" t="s">
        <v>78</v>
      </c>
      <c r="C79" s="53"/>
      <c r="D79" s="53"/>
      <c r="E79" s="53"/>
      <c r="F79" s="53" t="s">
        <v>118</v>
      </c>
      <c r="G79" s="53"/>
      <c r="H79" s="53"/>
      <c r="I79" s="53"/>
      <c r="J79" s="53"/>
      <c r="K79" s="36"/>
      <c r="L79" s="44"/>
    </row>
    <row r="80" spans="1:13" ht="28.5" customHeight="1" x14ac:dyDescent="0.25">
      <c r="A80" s="26">
        <v>5</v>
      </c>
      <c r="B80" s="53" t="s">
        <v>79</v>
      </c>
      <c r="C80" s="53"/>
      <c r="D80" s="53"/>
      <c r="E80" s="53"/>
      <c r="F80" s="53" t="s">
        <v>80</v>
      </c>
      <c r="G80" s="53"/>
      <c r="H80" s="53"/>
      <c r="I80" s="53"/>
      <c r="J80" s="53"/>
      <c r="K80" s="36"/>
      <c r="L80" s="44"/>
    </row>
    <row r="81" spans="1:20" ht="16.5" customHeight="1" x14ac:dyDescent="0.25">
      <c r="A81" s="26">
        <v>6</v>
      </c>
      <c r="B81" s="53" t="s">
        <v>81</v>
      </c>
      <c r="C81" s="53"/>
      <c r="D81" s="53"/>
      <c r="E81" s="53"/>
      <c r="F81" s="53" t="s">
        <v>82</v>
      </c>
      <c r="G81" s="53"/>
      <c r="H81" s="53"/>
      <c r="I81" s="53"/>
      <c r="J81" s="53"/>
      <c r="K81" s="36"/>
      <c r="L81" s="44"/>
    </row>
    <row r="82" spans="1:20" ht="16.5" customHeight="1" x14ac:dyDescent="0.25">
      <c r="A82" s="26">
        <v>7</v>
      </c>
      <c r="B82" s="53" t="s">
        <v>83</v>
      </c>
      <c r="C82" s="53"/>
      <c r="D82" s="53"/>
      <c r="E82" s="53"/>
      <c r="F82" s="53" t="s">
        <v>84</v>
      </c>
      <c r="G82" s="53"/>
      <c r="H82" s="53"/>
      <c r="I82" s="53"/>
      <c r="J82" s="53"/>
      <c r="K82" s="36"/>
      <c r="L82" s="44"/>
    </row>
    <row r="83" spans="1:20" ht="21.75" customHeight="1" x14ac:dyDescent="0.25">
      <c r="A83" s="26">
        <v>8</v>
      </c>
      <c r="B83" s="53" t="s">
        <v>85</v>
      </c>
      <c r="C83" s="53"/>
      <c r="D83" s="53"/>
      <c r="E83" s="53"/>
      <c r="F83" s="53" t="s">
        <v>86</v>
      </c>
      <c r="G83" s="53"/>
      <c r="H83" s="53"/>
      <c r="I83" s="53"/>
      <c r="J83" s="53"/>
      <c r="K83" s="36"/>
      <c r="L83" s="44"/>
    </row>
    <row r="84" spans="1:20" ht="16.5" customHeight="1" x14ac:dyDescent="0.25">
      <c r="A84" s="26">
        <v>9</v>
      </c>
      <c r="B84" s="53" t="s">
        <v>87</v>
      </c>
      <c r="C84" s="53"/>
      <c r="D84" s="53"/>
      <c r="E84" s="53"/>
      <c r="F84" s="53" t="s">
        <v>121</v>
      </c>
      <c r="G84" s="53"/>
      <c r="H84" s="53"/>
      <c r="I84" s="53"/>
      <c r="J84" s="53"/>
      <c r="K84" s="36"/>
      <c r="L84" s="44"/>
    </row>
    <row r="85" spans="1:20" ht="21.75" customHeight="1" x14ac:dyDescent="0.25">
      <c r="A85" s="26">
        <v>10</v>
      </c>
      <c r="B85" s="53" t="s">
        <v>88</v>
      </c>
      <c r="C85" s="53"/>
      <c r="D85" s="53"/>
      <c r="E85" s="53"/>
      <c r="F85" s="53" t="s">
        <v>119</v>
      </c>
      <c r="G85" s="53"/>
      <c r="H85" s="53"/>
      <c r="I85" s="53"/>
      <c r="J85" s="53"/>
      <c r="K85" s="36"/>
      <c r="L85" s="44"/>
    </row>
    <row r="86" spans="1:20" ht="29.25" customHeight="1" x14ac:dyDescent="0.25">
      <c r="A86" s="26">
        <v>11</v>
      </c>
      <c r="B86" s="53" t="s">
        <v>120</v>
      </c>
      <c r="C86" s="53"/>
      <c r="D86" s="53"/>
      <c r="E86" s="53"/>
      <c r="F86" s="53" t="s">
        <v>123</v>
      </c>
      <c r="G86" s="53"/>
      <c r="H86" s="53"/>
      <c r="I86" s="53"/>
      <c r="J86" s="53"/>
      <c r="K86" s="36"/>
      <c r="L86" s="44"/>
    </row>
    <row r="87" spans="1:20" ht="26.25" customHeight="1" x14ac:dyDescent="0.25">
      <c r="A87" s="26">
        <v>12</v>
      </c>
      <c r="B87" s="53" t="s">
        <v>89</v>
      </c>
      <c r="C87" s="53"/>
      <c r="D87" s="53"/>
      <c r="E87" s="53"/>
      <c r="F87" s="53" t="s">
        <v>90</v>
      </c>
      <c r="G87" s="53"/>
      <c r="H87" s="53"/>
      <c r="I87" s="53"/>
      <c r="J87" s="53"/>
      <c r="K87" s="36"/>
      <c r="L87" s="44"/>
    </row>
    <row r="88" spans="1:20" ht="39.75" customHeight="1" x14ac:dyDescent="0.25">
      <c r="A88" s="26">
        <v>13</v>
      </c>
      <c r="B88" s="53" t="s">
        <v>91</v>
      </c>
      <c r="C88" s="53"/>
      <c r="D88" s="53"/>
      <c r="E88" s="53"/>
      <c r="F88" s="53" t="s">
        <v>92</v>
      </c>
      <c r="G88" s="53"/>
      <c r="H88" s="53"/>
      <c r="I88" s="53"/>
      <c r="J88" s="53"/>
      <c r="K88" s="36"/>
      <c r="L88" s="44"/>
    </row>
    <row r="89" spans="1:20" ht="24" customHeight="1" x14ac:dyDescent="0.25">
      <c r="A89" s="26">
        <v>14</v>
      </c>
      <c r="B89" s="53" t="s">
        <v>93</v>
      </c>
      <c r="C89" s="53"/>
      <c r="D89" s="53"/>
      <c r="E89" s="53"/>
      <c r="F89" s="53" t="s">
        <v>122</v>
      </c>
      <c r="G89" s="53"/>
      <c r="H89" s="53"/>
      <c r="I89" s="53"/>
      <c r="J89" s="53"/>
      <c r="K89" s="45"/>
      <c r="L89" s="44"/>
    </row>
    <row r="90" spans="1:20" ht="26.25" customHeight="1" x14ac:dyDescent="0.25">
      <c r="A90" s="26">
        <v>15</v>
      </c>
      <c r="B90" s="53" t="s">
        <v>94</v>
      </c>
      <c r="C90" s="53"/>
      <c r="D90" s="53"/>
      <c r="E90" s="53"/>
      <c r="F90" s="53" t="s">
        <v>6</v>
      </c>
      <c r="G90" s="53"/>
      <c r="H90" s="53"/>
      <c r="I90" s="53"/>
      <c r="J90" s="53"/>
      <c r="K90" s="45"/>
      <c r="L90" s="44"/>
    </row>
    <row r="91" spans="1:20" ht="30" customHeight="1" x14ac:dyDescent="0.25">
      <c r="A91" s="26">
        <v>16</v>
      </c>
      <c r="B91" s="53" t="s">
        <v>95</v>
      </c>
      <c r="C91" s="53"/>
      <c r="D91" s="53"/>
      <c r="E91" s="53"/>
      <c r="F91" s="53" t="s">
        <v>96</v>
      </c>
      <c r="G91" s="53"/>
      <c r="H91" s="53"/>
      <c r="I91" s="53"/>
      <c r="J91" s="53"/>
    </row>
    <row r="92" spans="1:20" ht="19.5" customHeight="1" x14ac:dyDescent="0.25">
      <c r="A92" s="26">
        <v>17</v>
      </c>
      <c r="B92" s="53" t="s">
        <v>71</v>
      </c>
      <c r="C92" s="53"/>
      <c r="D92" s="53"/>
      <c r="E92" s="53"/>
      <c r="F92" s="53" t="s">
        <v>99</v>
      </c>
      <c r="G92" s="53"/>
      <c r="H92" s="53"/>
      <c r="I92" s="53"/>
      <c r="J92" s="53"/>
    </row>
    <row r="93" spans="1:20" ht="19.5" customHeight="1" x14ac:dyDescent="0.25">
      <c r="A93" s="26">
        <v>18</v>
      </c>
      <c r="B93" s="53" t="s">
        <v>98</v>
      </c>
      <c r="C93" s="53"/>
      <c r="D93" s="53"/>
      <c r="E93" s="53"/>
      <c r="F93" s="53" t="s">
        <v>97</v>
      </c>
      <c r="G93" s="53"/>
      <c r="H93" s="53"/>
      <c r="I93" s="53"/>
      <c r="J93" s="53"/>
    </row>
    <row r="94" spans="1:20" ht="16.5" x14ac:dyDescent="0.25">
      <c r="K94"/>
      <c r="L94"/>
      <c r="M94"/>
      <c r="N94"/>
      <c r="O94"/>
      <c r="P94"/>
      <c r="Q94"/>
      <c r="R94"/>
      <c r="S94"/>
      <c r="T94"/>
    </row>
    <row r="95" spans="1:20" ht="16.5" x14ac:dyDescent="0.25">
      <c r="H95" s="44"/>
      <c r="I95" s="44"/>
      <c r="J95" s="49" t="s">
        <v>102</v>
      </c>
      <c r="K95" s="44"/>
      <c r="L95"/>
      <c r="M95"/>
      <c r="N95"/>
      <c r="O95"/>
      <c r="P95"/>
      <c r="Q95"/>
      <c r="R95"/>
      <c r="S95"/>
      <c r="T95"/>
    </row>
    <row r="96" spans="1:20" ht="16.5" x14ac:dyDescent="0.25">
      <c r="H96" s="44"/>
      <c r="I96" s="44"/>
      <c r="J96" s="49"/>
      <c r="K96" s="49"/>
      <c r="L96"/>
      <c r="M96"/>
      <c r="N96"/>
      <c r="O96"/>
      <c r="P96"/>
      <c r="Q96"/>
      <c r="R96"/>
      <c r="S96"/>
      <c r="T96"/>
    </row>
    <row r="97" spans="8:20" ht="16.5" x14ac:dyDescent="0.25">
      <c r="H97" s="44"/>
      <c r="I97" s="44"/>
      <c r="J97" s="49" t="s">
        <v>5</v>
      </c>
      <c r="K97" s="45"/>
      <c r="L97"/>
      <c r="M97"/>
      <c r="N97"/>
      <c r="O97"/>
      <c r="P97"/>
      <c r="Q97"/>
      <c r="R97"/>
      <c r="S97"/>
      <c r="T97"/>
    </row>
    <row r="98" spans="8:20" ht="16.5" x14ac:dyDescent="0.25">
      <c r="H98" s="44"/>
      <c r="I98" s="44"/>
      <c r="J98" s="49" t="s">
        <v>103</v>
      </c>
      <c r="K98" s="45"/>
      <c r="L98"/>
      <c r="M98"/>
      <c r="N98"/>
      <c r="O98"/>
      <c r="P98"/>
      <c r="Q98"/>
      <c r="R98"/>
      <c r="S98"/>
    </row>
    <row r="99" spans="8:20" x14ac:dyDescent="0.25">
      <c r="H99" s="44"/>
      <c r="I99" s="49"/>
      <c r="J99" s="49" t="s">
        <v>104</v>
      </c>
    </row>
  </sheetData>
  <sheetProtection algorithmName="SHA-512" hashValue="lHmjL5p8z+vX84RgS6vTQ08NTmMnFljiYkw52B4pqpXaRIC++EBhE+G8B6iVgIGr0UxtFqGCdI8ScRVLKJk4Ig==" saltValue="lyXmS9La47rvvrcdtWvw1g==" spinCount="100000" sheet="1" selectLockedCells="1"/>
  <protectedRanges>
    <protectedRange algorithmName="SHA-512" hashValue="O7eVwsDj8DhWT2FjVcMylaIlXJmT+QSz54mxdYQORr7BwgX2or3joSEWDrOt47YMb6QOIRnDibQEDJbWWL3xrA==" saltValue="LkHgQLNf/YHEfxUq0+RDTQ==" spinCount="100000" sqref="A55 I13:I19 I21:I48" name="範圍1"/>
  </protectedRanges>
  <customSheetViews>
    <customSheetView guid="{F8917798-BFE3-4176-B942-9533133D86E7}" scale="110">
      <selection activeCell="I12" sqref="I12"/>
      <pageMargins left="0.59055118110236227" right="0.59055118110236227" top="0.78740157480314965" bottom="0.78740157480314965" header="0.59055118110236227" footer="0.59055118110236227"/>
      <printOptions horizontalCentered="1"/>
      <pageSetup paperSize="9" orientation="landscape" horizontalDpi="4294967295" verticalDpi="4294967295" r:id="rId1"/>
      <headerFooter>
        <oddHeader>&amp;C&amp;"標楷體,粗體"社會工作局保安服務價格明細表</oddHeader>
      </headerFooter>
    </customSheetView>
  </customSheetViews>
  <mergeCells count="143">
    <mergeCell ref="A3:C3"/>
    <mergeCell ref="D3:J3"/>
    <mergeCell ref="A1:J1"/>
    <mergeCell ref="A65:J65"/>
    <mergeCell ref="A66:J66"/>
    <mergeCell ref="A67:J67"/>
    <mergeCell ref="A69:J69"/>
    <mergeCell ref="B93:E93"/>
    <mergeCell ref="F93:J93"/>
    <mergeCell ref="B45:D45"/>
    <mergeCell ref="A73:J73"/>
    <mergeCell ref="A21:A22"/>
    <mergeCell ref="E23:E24"/>
    <mergeCell ref="E25:E26"/>
    <mergeCell ref="A29:A30"/>
    <mergeCell ref="B30:D30"/>
    <mergeCell ref="A35:A36"/>
    <mergeCell ref="B36:D36"/>
    <mergeCell ref="A37:A38"/>
    <mergeCell ref="B38:D38"/>
    <mergeCell ref="A47:A48"/>
    <mergeCell ref="B48:D48"/>
    <mergeCell ref="B91:E91"/>
    <mergeCell ref="B75:E75"/>
    <mergeCell ref="G63:J63"/>
    <mergeCell ref="A59:A62"/>
    <mergeCell ref="A71:J71"/>
    <mergeCell ref="A72:J72"/>
    <mergeCell ref="B86:E86"/>
    <mergeCell ref="B87:E87"/>
    <mergeCell ref="F76:J76"/>
    <mergeCell ref="F77:J77"/>
    <mergeCell ref="C54:D54"/>
    <mergeCell ref="F78:J78"/>
    <mergeCell ref="F79:J79"/>
    <mergeCell ref="F80:J80"/>
    <mergeCell ref="F81:J81"/>
    <mergeCell ref="F82:J82"/>
    <mergeCell ref="F87:J87"/>
    <mergeCell ref="A42:A43"/>
    <mergeCell ref="B11:D11"/>
    <mergeCell ref="A20:J20"/>
    <mergeCell ref="F5:I5"/>
    <mergeCell ref="F6:I6"/>
    <mergeCell ref="F7:I7"/>
    <mergeCell ref="F8:I8"/>
    <mergeCell ref="B28:D28"/>
    <mergeCell ref="B29:D29"/>
    <mergeCell ref="B13:D13"/>
    <mergeCell ref="B14:D14"/>
    <mergeCell ref="B15:D15"/>
    <mergeCell ref="B16:D16"/>
    <mergeCell ref="B17:D17"/>
    <mergeCell ref="B18:D18"/>
    <mergeCell ref="B19:D19"/>
    <mergeCell ref="E21:E22"/>
    <mergeCell ref="B31:D31"/>
    <mergeCell ref="B32:D32"/>
    <mergeCell ref="B33:D33"/>
    <mergeCell ref="B34:D34"/>
    <mergeCell ref="B41:D41"/>
    <mergeCell ref="B43:D43"/>
    <mergeCell ref="A4:E4"/>
    <mergeCell ref="B21:D21"/>
    <mergeCell ref="B22:D22"/>
    <mergeCell ref="B23:D23"/>
    <mergeCell ref="B25:D25"/>
    <mergeCell ref="B26:D26"/>
    <mergeCell ref="B27:D27"/>
    <mergeCell ref="B35:D35"/>
    <mergeCell ref="B37:D37"/>
    <mergeCell ref="F4:J4"/>
    <mergeCell ref="A10:J10"/>
    <mergeCell ref="B24:D24"/>
    <mergeCell ref="A12:J12"/>
    <mergeCell ref="B40:D40"/>
    <mergeCell ref="B39:D39"/>
    <mergeCell ref="B85:E85"/>
    <mergeCell ref="B84:E84"/>
    <mergeCell ref="B76:E76"/>
    <mergeCell ref="B77:E77"/>
    <mergeCell ref="B78:E78"/>
    <mergeCell ref="B79:E79"/>
    <mergeCell ref="B80:E80"/>
    <mergeCell ref="B81:E81"/>
    <mergeCell ref="B82:E82"/>
    <mergeCell ref="B83:E83"/>
    <mergeCell ref="B5:E5"/>
    <mergeCell ref="A23:A28"/>
    <mergeCell ref="A31:A32"/>
    <mergeCell ref="A33:A34"/>
    <mergeCell ref="A17:A18"/>
    <mergeCell ref="B6:E6"/>
    <mergeCell ref="B7:E7"/>
    <mergeCell ref="A8:E8"/>
    <mergeCell ref="K55:L55"/>
    <mergeCell ref="F59:F61"/>
    <mergeCell ref="A49:G49"/>
    <mergeCell ref="B44:D44"/>
    <mergeCell ref="B46:D46"/>
    <mergeCell ref="B47:D47"/>
    <mergeCell ref="B42:D42"/>
    <mergeCell ref="K54:L54"/>
    <mergeCell ref="C55:D55"/>
    <mergeCell ref="E55:F55"/>
    <mergeCell ref="I55:J55"/>
    <mergeCell ref="I54:J54"/>
    <mergeCell ref="A52:J52"/>
    <mergeCell ref="A53:B54"/>
    <mergeCell ref="E53:F53"/>
    <mergeCell ref="E54:F54"/>
    <mergeCell ref="G53:H53"/>
    <mergeCell ref="G54:H54"/>
    <mergeCell ref="I53:J53"/>
    <mergeCell ref="K53:L53"/>
    <mergeCell ref="H49:J49"/>
    <mergeCell ref="A50:G50"/>
    <mergeCell ref="H50:J50"/>
    <mergeCell ref="C53:D53"/>
    <mergeCell ref="B92:E92"/>
    <mergeCell ref="F92:J92"/>
    <mergeCell ref="A55:B55"/>
    <mergeCell ref="G55:H55"/>
    <mergeCell ref="F90:J90"/>
    <mergeCell ref="F91:J91"/>
    <mergeCell ref="F75:J75"/>
    <mergeCell ref="B90:E90"/>
    <mergeCell ref="B88:E88"/>
    <mergeCell ref="B89:E89"/>
    <mergeCell ref="A68:J68"/>
    <mergeCell ref="A70:J70"/>
    <mergeCell ref="A56:H56"/>
    <mergeCell ref="I56:J56"/>
    <mergeCell ref="B59:E59"/>
    <mergeCell ref="G59:J59"/>
    <mergeCell ref="F83:J83"/>
    <mergeCell ref="F85:J85"/>
    <mergeCell ref="F84:J84"/>
    <mergeCell ref="F86:J86"/>
    <mergeCell ref="F88:J88"/>
    <mergeCell ref="F89:J89"/>
    <mergeCell ref="A58:J58"/>
    <mergeCell ref="A63:F63"/>
  </mergeCells>
  <phoneticPr fontId="3" type="noConversion"/>
  <printOptions horizontalCentered="1"/>
  <pageMargins left="0.59055118110236227" right="0.59055118110236227" top="0.78740157480314965" bottom="0.78740157480314965" header="0.59055118110236227" footer="0.59055118110236227"/>
  <pageSetup paperSize="9" scale="72" fitToHeight="0" orientation="portrait" r:id="rId2"/>
  <headerFooter>
    <oddHeader>&amp;C&amp;"標楷體,粗體"社會工作局保安服務價格明細表</oddHeader>
  </headerFooter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CHEANG SAI CHON</dc:creator>
  <cp:lastModifiedBy>CHEANG SAI CHON</cp:lastModifiedBy>
  <cp:lastPrinted>2023-07-24T02:59:03Z</cp:lastPrinted>
  <dcterms:created xsi:type="dcterms:W3CDTF">2017-03-16T02:51:58Z</dcterms:created>
  <dcterms:modified xsi:type="dcterms:W3CDTF">2023-08-07T04:42:38Z</dcterms:modified>
</cp:coreProperties>
</file>